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ogo\Desktop\"/>
    </mc:Choice>
  </mc:AlternateContent>
  <bookViews>
    <workbookView xWindow="0" yWindow="0" windowWidth="19230" windowHeight="12000" tabRatio="774"/>
  </bookViews>
  <sheets>
    <sheet name="Taxa" sheetId="1" r:id="rId1"/>
    <sheet name="Vol" sheetId="2" r:id="rId2"/>
  </sheets>
  <calcPr calcId="152511"/>
</workbook>
</file>

<file path=xl/calcChain.xml><?xml version="1.0" encoding="utf-8"?>
<calcChain xmlns="http://schemas.openxmlformats.org/spreadsheetml/2006/main">
  <c r="E37" i="2" l="1"/>
  <c r="E32" i="2"/>
  <c r="E22" i="2"/>
  <c r="E14" i="2"/>
  <c r="C12" i="2" l="1"/>
  <c r="EJ67" i="1" l="1"/>
  <c r="BV67" i="1" l="1"/>
  <c r="AN6" i="1"/>
  <c r="AN7" i="1"/>
  <c r="AN8" i="1"/>
  <c r="AN9" i="1"/>
  <c r="AN10" i="1"/>
  <c r="AN11" i="1"/>
  <c r="AN12" i="1"/>
  <c r="AN14" i="1"/>
  <c r="AN13" i="1"/>
  <c r="AN15" i="1"/>
  <c r="AN16" i="1"/>
  <c r="AN17" i="1"/>
  <c r="AN18" i="1"/>
  <c r="AN19" i="1"/>
  <c r="AN20" i="1"/>
  <c r="AN21" i="1"/>
  <c r="AN22" i="1"/>
  <c r="AN24" i="1"/>
  <c r="AN25" i="1"/>
  <c r="AP25" i="1" s="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9" i="1"/>
  <c r="AN60" i="1"/>
  <c r="AN61" i="1"/>
  <c r="AN62" i="1"/>
  <c r="AN57" i="1"/>
  <c r="AN58" i="1"/>
  <c r="AN63" i="1"/>
  <c r="AN64" i="1"/>
  <c r="AN5" i="1"/>
  <c r="AP5" i="1" s="1"/>
  <c r="ET62" i="1"/>
  <c r="E82" i="1"/>
  <c r="F82" i="1"/>
  <c r="L82" i="1"/>
  <c r="M82" i="1"/>
  <c r="N82" i="1"/>
  <c r="T82" i="1"/>
  <c r="U82" i="1"/>
  <c r="V82" i="1"/>
  <c r="AB82" i="1"/>
  <c r="AC82" i="1"/>
  <c r="AD82" i="1"/>
  <c r="AK82" i="1"/>
  <c r="AL82" i="1"/>
  <c r="AM82" i="1"/>
  <c r="AO82" i="1"/>
  <c r="AW82" i="1"/>
  <c r="AX82" i="1"/>
  <c r="AY82" i="1"/>
  <c r="BE82" i="1"/>
  <c r="BF82" i="1"/>
  <c r="BG82" i="1"/>
  <c r="BM82" i="1"/>
  <c r="BN82" i="1"/>
  <c r="BO82" i="1"/>
  <c r="BV82" i="1"/>
  <c r="BW82" i="1"/>
  <c r="BX82" i="1"/>
  <c r="CD82" i="1"/>
  <c r="CE82" i="1"/>
  <c r="CF82" i="1"/>
  <c r="CL82" i="1"/>
  <c r="CM82" i="1"/>
  <c r="CN82" i="1"/>
  <c r="CT82" i="1"/>
  <c r="CU82" i="1"/>
  <c r="CV82" i="1"/>
  <c r="DB82" i="1"/>
  <c r="DC82" i="1"/>
  <c r="DD82" i="1"/>
  <c r="DK82" i="1"/>
  <c r="DL82" i="1"/>
  <c r="DM82" i="1"/>
  <c r="DS82" i="1"/>
  <c r="DT82" i="1"/>
  <c r="DU82" i="1"/>
  <c r="EA82" i="1"/>
  <c r="EB82" i="1"/>
  <c r="EC82" i="1"/>
  <c r="EI82" i="1"/>
  <c r="EJ82" i="1"/>
  <c r="EK82" i="1"/>
  <c r="EQ82" i="1"/>
  <c r="ER82" i="1"/>
  <c r="ES82" i="1"/>
  <c r="D82" i="1"/>
  <c r="DV58" i="1"/>
  <c r="DN27" i="1"/>
  <c r="DV8" i="1"/>
  <c r="DN6" i="1"/>
  <c r="DN7" i="1"/>
  <c r="DN8" i="1"/>
  <c r="DN9" i="1"/>
  <c r="DN10" i="1"/>
  <c r="DN11" i="1"/>
  <c r="DN12" i="1"/>
  <c r="DN14" i="1"/>
  <c r="DN13" i="1"/>
  <c r="DN15" i="1"/>
  <c r="DN16" i="1"/>
  <c r="DN17" i="1"/>
  <c r="DN18" i="1"/>
  <c r="DN19" i="1"/>
  <c r="DN20" i="1"/>
  <c r="DN21" i="1"/>
  <c r="DN22" i="1"/>
  <c r="DN24" i="1"/>
  <c r="DN25" i="1"/>
  <c r="DN26" i="1"/>
  <c r="DN28" i="1"/>
  <c r="DN29" i="1"/>
  <c r="DN30" i="1"/>
  <c r="DN31" i="1"/>
  <c r="DN32" i="1"/>
  <c r="DN33" i="1"/>
  <c r="DN34" i="1"/>
  <c r="DN35" i="1"/>
  <c r="DN36" i="1"/>
  <c r="DN37" i="1"/>
  <c r="DN38" i="1"/>
  <c r="DN39" i="1"/>
  <c r="DN40" i="1"/>
  <c r="DN41" i="1"/>
  <c r="DN42" i="1"/>
  <c r="DN43" i="1"/>
  <c r="DN44" i="1"/>
  <c r="DN45" i="1"/>
  <c r="DN46" i="1"/>
  <c r="DN47" i="1"/>
  <c r="DN48" i="1"/>
  <c r="DN49" i="1"/>
  <c r="DN50" i="1"/>
  <c r="DN51" i="1"/>
  <c r="DN52" i="1"/>
  <c r="DN53" i="1"/>
  <c r="DN54" i="1"/>
  <c r="DN55" i="1"/>
  <c r="DN56" i="1"/>
  <c r="DN59" i="1"/>
  <c r="DN60" i="1"/>
  <c r="DN61" i="1"/>
  <c r="DN62" i="1"/>
  <c r="DN57" i="1"/>
  <c r="DN58" i="1"/>
  <c r="DN63" i="1"/>
  <c r="DN64" i="1"/>
  <c r="DN5" i="1"/>
  <c r="O63" i="1"/>
  <c r="ET31" i="1"/>
  <c r="BP30" i="1"/>
  <c r="BH29" i="1"/>
  <c r="AZ28" i="1"/>
  <c r="D65" i="1"/>
  <c r="G6" i="1" l="1"/>
  <c r="G7" i="1"/>
  <c r="G8" i="1"/>
  <c r="G9" i="1"/>
  <c r="G10" i="1"/>
  <c r="G11" i="1"/>
  <c r="G12" i="1"/>
  <c r="G14" i="1"/>
  <c r="G13" i="1"/>
  <c r="G15" i="1"/>
  <c r="G16" i="1"/>
  <c r="G17" i="1"/>
  <c r="G18" i="1"/>
  <c r="G19" i="1"/>
  <c r="G20" i="1"/>
  <c r="G21" i="1"/>
  <c r="G22"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9" i="1"/>
  <c r="G60" i="1"/>
  <c r="G61" i="1"/>
  <c r="G62" i="1"/>
  <c r="G57" i="1"/>
  <c r="G58" i="1"/>
  <c r="G63" i="1"/>
  <c r="G64" i="1"/>
  <c r="G5" i="1"/>
  <c r="E78" i="1"/>
  <c r="F78" i="1"/>
  <c r="L78" i="1"/>
  <c r="M78" i="1"/>
  <c r="N78" i="1"/>
  <c r="T78" i="1"/>
  <c r="U78" i="1"/>
  <c r="V78" i="1"/>
  <c r="AB78" i="1"/>
  <c r="AC78" i="1"/>
  <c r="AD78" i="1"/>
  <c r="AK78" i="1"/>
  <c r="AL78" i="1"/>
  <c r="AM78" i="1"/>
  <c r="AO78" i="1"/>
  <c r="AW78" i="1"/>
  <c r="AX78" i="1"/>
  <c r="AY78" i="1"/>
  <c r="BE78" i="1"/>
  <c r="BF78" i="1"/>
  <c r="BG78" i="1"/>
  <c r="BM78" i="1"/>
  <c r="BN78" i="1"/>
  <c r="BO78" i="1"/>
  <c r="BV78" i="1"/>
  <c r="BW78" i="1"/>
  <c r="BX78" i="1"/>
  <c r="CD78" i="1"/>
  <c r="CE78" i="1"/>
  <c r="CF78" i="1"/>
  <c r="CL78" i="1"/>
  <c r="CM78" i="1"/>
  <c r="CN78" i="1"/>
  <c r="CT78" i="1"/>
  <c r="CU78" i="1"/>
  <c r="CV78" i="1"/>
  <c r="DB78" i="1"/>
  <c r="DC78" i="1"/>
  <c r="DD78" i="1"/>
  <c r="DK78" i="1"/>
  <c r="DL78" i="1"/>
  <c r="DM78" i="1"/>
  <c r="DS78" i="1"/>
  <c r="DT78" i="1"/>
  <c r="DU78" i="1"/>
  <c r="EA78" i="1"/>
  <c r="EB78" i="1"/>
  <c r="EC78" i="1"/>
  <c r="EI78" i="1"/>
  <c r="EJ78" i="1"/>
  <c r="EK78" i="1"/>
  <c r="EQ78" i="1"/>
  <c r="ER78" i="1"/>
  <c r="ES78" i="1"/>
  <c r="D78" i="1"/>
  <c r="ES77" i="1"/>
  <c r="E77" i="1"/>
  <c r="F77" i="1"/>
  <c r="L77" i="1"/>
  <c r="M77" i="1"/>
  <c r="N77" i="1"/>
  <c r="T77" i="1"/>
  <c r="U77" i="1"/>
  <c r="V77" i="1"/>
  <c r="AB77" i="1"/>
  <c r="AC77" i="1"/>
  <c r="AD77" i="1"/>
  <c r="AK77" i="1"/>
  <c r="AL77" i="1"/>
  <c r="AM77" i="1"/>
  <c r="AO77" i="1"/>
  <c r="AW77" i="1"/>
  <c r="AX77" i="1"/>
  <c r="AY77" i="1"/>
  <c r="BE77" i="1"/>
  <c r="BF77" i="1"/>
  <c r="BG77" i="1"/>
  <c r="BM77" i="1"/>
  <c r="BN77" i="1"/>
  <c r="BO77" i="1"/>
  <c r="BV77" i="1"/>
  <c r="BW77" i="1"/>
  <c r="BX77" i="1"/>
  <c r="CD77" i="1"/>
  <c r="CE77" i="1"/>
  <c r="CF77" i="1"/>
  <c r="CL77" i="1"/>
  <c r="CM77" i="1"/>
  <c r="CN77" i="1"/>
  <c r="CT77" i="1"/>
  <c r="CU77" i="1"/>
  <c r="CV77" i="1"/>
  <c r="DB77" i="1"/>
  <c r="DC77" i="1"/>
  <c r="DD77" i="1"/>
  <c r="DK77" i="1"/>
  <c r="DL77" i="1"/>
  <c r="DM77" i="1"/>
  <c r="DS77" i="1"/>
  <c r="DT77" i="1"/>
  <c r="DU77" i="1"/>
  <c r="EA77" i="1"/>
  <c r="EB77" i="1"/>
  <c r="EC77" i="1"/>
  <c r="EI77" i="1"/>
  <c r="EJ77" i="1"/>
  <c r="EK77" i="1"/>
  <c r="EQ77" i="1"/>
  <c r="ER77" i="1"/>
  <c r="D77" i="1"/>
  <c r="E76" i="1"/>
  <c r="F76" i="1"/>
  <c r="L76" i="1"/>
  <c r="M76" i="1"/>
  <c r="N76" i="1"/>
  <c r="T76" i="1"/>
  <c r="U76" i="1"/>
  <c r="V76" i="1"/>
  <c r="AB76" i="1"/>
  <c r="AC76" i="1"/>
  <c r="AD76" i="1"/>
  <c r="AK76" i="1"/>
  <c r="AL76" i="1"/>
  <c r="AM76" i="1"/>
  <c r="AO76" i="1"/>
  <c r="AW76" i="1"/>
  <c r="AX76" i="1"/>
  <c r="AY76" i="1"/>
  <c r="BE76" i="1"/>
  <c r="BF76" i="1"/>
  <c r="BG76" i="1"/>
  <c r="BM76" i="1"/>
  <c r="BN76" i="1"/>
  <c r="BO76" i="1"/>
  <c r="BV76" i="1"/>
  <c r="BW76" i="1"/>
  <c r="BX76" i="1"/>
  <c r="CD76" i="1"/>
  <c r="CE76" i="1"/>
  <c r="CF76" i="1"/>
  <c r="CL76" i="1"/>
  <c r="CM76" i="1"/>
  <c r="CN76" i="1"/>
  <c r="CT76" i="1"/>
  <c r="CU76" i="1"/>
  <c r="CV76" i="1"/>
  <c r="DB76" i="1"/>
  <c r="DC76" i="1"/>
  <c r="DD76" i="1"/>
  <c r="DK76" i="1"/>
  <c r="DL76" i="1"/>
  <c r="DM76" i="1"/>
  <c r="DS76" i="1"/>
  <c r="DT76" i="1"/>
  <c r="DU76" i="1"/>
  <c r="EA76" i="1"/>
  <c r="EB76" i="1"/>
  <c r="EC76" i="1"/>
  <c r="EI76" i="1"/>
  <c r="EJ76" i="1"/>
  <c r="EK76" i="1"/>
  <c r="EQ76" i="1"/>
  <c r="ER76" i="1"/>
  <c r="ES76" i="1"/>
  <c r="D76" i="1"/>
  <c r="E75" i="1"/>
  <c r="F75" i="1"/>
  <c r="L75" i="1"/>
  <c r="M75" i="1"/>
  <c r="N75" i="1"/>
  <c r="T75" i="1"/>
  <c r="U75" i="1"/>
  <c r="V75" i="1"/>
  <c r="AB75" i="1"/>
  <c r="AC75" i="1"/>
  <c r="AD75" i="1"/>
  <c r="AK75" i="1"/>
  <c r="AL75" i="1"/>
  <c r="AM75" i="1"/>
  <c r="AO75" i="1"/>
  <c r="AW75" i="1"/>
  <c r="AX75" i="1"/>
  <c r="AY75" i="1"/>
  <c r="BE75" i="1"/>
  <c r="BF75" i="1"/>
  <c r="BG75" i="1"/>
  <c r="BM75" i="1"/>
  <c r="BN75" i="1"/>
  <c r="BO75" i="1"/>
  <c r="BV75" i="1"/>
  <c r="BW75" i="1"/>
  <c r="BX75" i="1"/>
  <c r="CD75" i="1"/>
  <c r="CE75" i="1"/>
  <c r="CF75" i="1"/>
  <c r="CL75" i="1"/>
  <c r="CM75" i="1"/>
  <c r="CN75" i="1"/>
  <c r="CT75" i="1"/>
  <c r="CU75" i="1"/>
  <c r="CV75" i="1"/>
  <c r="DB75" i="1"/>
  <c r="DC75" i="1"/>
  <c r="DD75" i="1"/>
  <c r="DK75" i="1"/>
  <c r="DL75" i="1"/>
  <c r="DM75" i="1"/>
  <c r="DS75" i="1"/>
  <c r="DT75" i="1"/>
  <c r="DU75" i="1"/>
  <c r="EA75" i="1"/>
  <c r="EB75" i="1"/>
  <c r="EC75" i="1"/>
  <c r="EI75" i="1"/>
  <c r="EJ75" i="1"/>
  <c r="EK75" i="1"/>
  <c r="EQ75" i="1"/>
  <c r="ER75" i="1"/>
  <c r="ES75" i="1"/>
  <c r="D75" i="1"/>
  <c r="D74" i="1"/>
  <c r="E72" i="1"/>
  <c r="F72" i="1"/>
  <c r="L72" i="1"/>
  <c r="M72" i="1"/>
  <c r="N72" i="1"/>
  <c r="T72" i="1"/>
  <c r="U72" i="1"/>
  <c r="V72" i="1"/>
  <c r="AB72" i="1"/>
  <c r="AC72" i="1"/>
  <c r="AD72" i="1"/>
  <c r="AK72" i="1"/>
  <c r="AL72" i="1"/>
  <c r="AM72" i="1"/>
  <c r="AO72" i="1"/>
  <c r="AW72" i="1"/>
  <c r="AX72" i="1"/>
  <c r="AY72" i="1"/>
  <c r="BE72" i="1"/>
  <c r="BF72" i="1"/>
  <c r="BG72" i="1"/>
  <c r="BM72" i="1"/>
  <c r="BN72" i="1"/>
  <c r="BO72" i="1"/>
  <c r="BV72" i="1"/>
  <c r="BW72" i="1"/>
  <c r="BX72" i="1"/>
  <c r="CD72" i="1"/>
  <c r="CE72" i="1"/>
  <c r="CF72" i="1"/>
  <c r="CL72" i="1"/>
  <c r="CM72" i="1"/>
  <c r="CN72" i="1"/>
  <c r="CT72" i="1"/>
  <c r="CU72" i="1"/>
  <c r="CV72" i="1"/>
  <c r="DB72" i="1"/>
  <c r="DC72" i="1"/>
  <c r="DD72" i="1"/>
  <c r="DK72" i="1"/>
  <c r="DL72" i="1"/>
  <c r="DM72" i="1"/>
  <c r="DS72" i="1"/>
  <c r="DT72" i="1"/>
  <c r="DU72" i="1"/>
  <c r="EA72" i="1"/>
  <c r="EB72" i="1"/>
  <c r="EC72" i="1"/>
  <c r="EI72" i="1"/>
  <c r="EJ72" i="1"/>
  <c r="EK72" i="1"/>
  <c r="EQ72" i="1"/>
  <c r="ER72" i="1"/>
  <c r="ES72" i="1"/>
  <c r="D72" i="1"/>
  <c r="D71" i="1"/>
  <c r="D70" i="1"/>
  <c r="BG65" i="1"/>
  <c r="ES67" i="1"/>
  <c r="E67" i="1"/>
  <c r="F67" i="1"/>
  <c r="L67" i="1"/>
  <c r="M67" i="1"/>
  <c r="N67" i="1"/>
  <c r="T67" i="1"/>
  <c r="U67" i="1"/>
  <c r="V67" i="1"/>
  <c r="AB67" i="1"/>
  <c r="AC67" i="1"/>
  <c r="AD67" i="1"/>
  <c r="AK67" i="1"/>
  <c r="AL67" i="1"/>
  <c r="AM67" i="1"/>
  <c r="AO67" i="1"/>
  <c r="AW67" i="1"/>
  <c r="AX67" i="1"/>
  <c r="AY67" i="1"/>
  <c r="BE67" i="1"/>
  <c r="BF67" i="1"/>
  <c r="BG67" i="1"/>
  <c r="BM67" i="1"/>
  <c r="BN67" i="1"/>
  <c r="BO67" i="1"/>
  <c r="BW67" i="1"/>
  <c r="BX67" i="1"/>
  <c r="CD67" i="1"/>
  <c r="CE67" i="1"/>
  <c r="CF67" i="1"/>
  <c r="CL67" i="1"/>
  <c r="CM67" i="1"/>
  <c r="CN67" i="1"/>
  <c r="CT67" i="1"/>
  <c r="CU67" i="1"/>
  <c r="CV67" i="1"/>
  <c r="DB67" i="1"/>
  <c r="DC67" i="1"/>
  <c r="DD67" i="1"/>
  <c r="DK67" i="1"/>
  <c r="DL67" i="1"/>
  <c r="DM67" i="1"/>
  <c r="DS67" i="1"/>
  <c r="DT67" i="1"/>
  <c r="DU67" i="1"/>
  <c r="EA67" i="1"/>
  <c r="EB67" i="1"/>
  <c r="EC67" i="1"/>
  <c r="EI67" i="1"/>
  <c r="EK67" i="1"/>
  <c r="EQ67" i="1"/>
  <c r="ER67" i="1"/>
  <c r="D67" i="1"/>
  <c r="E65" i="1"/>
  <c r="F65" i="1"/>
  <c r="L65" i="1"/>
  <c r="M65" i="1"/>
  <c r="N65" i="1"/>
  <c r="T65" i="1"/>
  <c r="U65" i="1"/>
  <c r="V65" i="1"/>
  <c r="AB65" i="1"/>
  <c r="AC65" i="1"/>
  <c r="AD65" i="1"/>
  <c r="AK65" i="1"/>
  <c r="AL65" i="1"/>
  <c r="AM65" i="1"/>
  <c r="AO65" i="1"/>
  <c r="AW65" i="1"/>
  <c r="AX65" i="1"/>
  <c r="AY65" i="1"/>
  <c r="BE65" i="1"/>
  <c r="BF65" i="1"/>
  <c r="BM65" i="1"/>
  <c r="BN65" i="1"/>
  <c r="BO65" i="1"/>
  <c r="BV65" i="1"/>
  <c r="BW65" i="1"/>
  <c r="BX65" i="1"/>
  <c r="CD65" i="1"/>
  <c r="CE65" i="1"/>
  <c r="CF65" i="1"/>
  <c r="CL65" i="1"/>
  <c r="CM65" i="1"/>
  <c r="CN65" i="1"/>
  <c r="CT65" i="1"/>
  <c r="CU65" i="1"/>
  <c r="CV65" i="1"/>
  <c r="DB65" i="1"/>
  <c r="DC65" i="1"/>
  <c r="DD65" i="1"/>
  <c r="DK65" i="1"/>
  <c r="DL65" i="1"/>
  <c r="DM65" i="1"/>
  <c r="DN65" i="1"/>
  <c r="DS65" i="1"/>
  <c r="DT65" i="1"/>
  <c r="DU65" i="1"/>
  <c r="EA65" i="1"/>
  <c r="EB65" i="1"/>
  <c r="EC65" i="1"/>
  <c r="EI65" i="1"/>
  <c r="EJ65" i="1"/>
  <c r="EK65" i="1"/>
  <c r="EQ65" i="1"/>
  <c r="ER65" i="1"/>
  <c r="ES65" i="1"/>
  <c r="ET6" i="1"/>
  <c r="ET7" i="1"/>
  <c r="ET8" i="1"/>
  <c r="ET9" i="1"/>
  <c r="ET10" i="1"/>
  <c r="ET11" i="1"/>
  <c r="ET12" i="1"/>
  <c r="ET14" i="1"/>
  <c r="ET13" i="1"/>
  <c r="ET15" i="1"/>
  <c r="ET16" i="1"/>
  <c r="ET17" i="1"/>
  <c r="ET18" i="1"/>
  <c r="ET19" i="1"/>
  <c r="ET20" i="1"/>
  <c r="ET21" i="1"/>
  <c r="ET22" i="1"/>
  <c r="ET24" i="1"/>
  <c r="ET25" i="1"/>
  <c r="ET26" i="1"/>
  <c r="ET27" i="1"/>
  <c r="ET28" i="1"/>
  <c r="ET29" i="1"/>
  <c r="ET30" i="1"/>
  <c r="ET32" i="1"/>
  <c r="ET33" i="1"/>
  <c r="ET34" i="1"/>
  <c r="ET35" i="1"/>
  <c r="ET36" i="1"/>
  <c r="ET37" i="1"/>
  <c r="ET38" i="1"/>
  <c r="ET39" i="1"/>
  <c r="ET40" i="1"/>
  <c r="ET41" i="1"/>
  <c r="ET42" i="1"/>
  <c r="ET43" i="1"/>
  <c r="ET44" i="1"/>
  <c r="ET45" i="1"/>
  <c r="ET46" i="1"/>
  <c r="ET47" i="1"/>
  <c r="ET48" i="1"/>
  <c r="ET49" i="1"/>
  <c r="ET50" i="1"/>
  <c r="ET51" i="1"/>
  <c r="ET52" i="1"/>
  <c r="ET53" i="1"/>
  <c r="ET54" i="1"/>
  <c r="ET55" i="1"/>
  <c r="ET56" i="1"/>
  <c r="ET59" i="1"/>
  <c r="ET60" i="1"/>
  <c r="ET61" i="1"/>
  <c r="ET57" i="1"/>
  <c r="ET58" i="1"/>
  <c r="ET63" i="1"/>
  <c r="ET64" i="1"/>
  <c r="ET5" i="1"/>
  <c r="EL6" i="1"/>
  <c r="EL7" i="1"/>
  <c r="EL8" i="1"/>
  <c r="EL9" i="1"/>
  <c r="EL10" i="1"/>
  <c r="EL11" i="1"/>
  <c r="EL12" i="1"/>
  <c r="EL14" i="1"/>
  <c r="EL13" i="1"/>
  <c r="EL15" i="1"/>
  <c r="EL16" i="1"/>
  <c r="EL17" i="1"/>
  <c r="EL18" i="1"/>
  <c r="EL19" i="1"/>
  <c r="EL20" i="1"/>
  <c r="EL21" i="1"/>
  <c r="EL22" i="1"/>
  <c r="EL24" i="1"/>
  <c r="EL25" i="1"/>
  <c r="EL26" i="1"/>
  <c r="EL27" i="1"/>
  <c r="EL28" i="1"/>
  <c r="EL29" i="1"/>
  <c r="EL30" i="1"/>
  <c r="EL31" i="1"/>
  <c r="EL32" i="1"/>
  <c r="EL33" i="1"/>
  <c r="EL34" i="1"/>
  <c r="EL35" i="1"/>
  <c r="EL36" i="1"/>
  <c r="EL37" i="1"/>
  <c r="EL38" i="1"/>
  <c r="EL39" i="1"/>
  <c r="EL40" i="1"/>
  <c r="EL41" i="1"/>
  <c r="EL42" i="1"/>
  <c r="EL43" i="1"/>
  <c r="EL44" i="1"/>
  <c r="EL45" i="1"/>
  <c r="EL46" i="1"/>
  <c r="EL47" i="1"/>
  <c r="EL48" i="1"/>
  <c r="EL49" i="1"/>
  <c r="EL50" i="1"/>
  <c r="EL51" i="1"/>
  <c r="EL52" i="1"/>
  <c r="EL53" i="1"/>
  <c r="EL54" i="1"/>
  <c r="EL55" i="1"/>
  <c r="EL56" i="1"/>
  <c r="EL59" i="1"/>
  <c r="EL60" i="1"/>
  <c r="EL61" i="1"/>
  <c r="EL62" i="1"/>
  <c r="EL57" i="1"/>
  <c r="EL58" i="1"/>
  <c r="EL63" i="1"/>
  <c r="EL64" i="1"/>
  <c r="EL5" i="1"/>
  <c r="ED6" i="1"/>
  <c r="ED7" i="1"/>
  <c r="ED8" i="1"/>
  <c r="ED9" i="1"/>
  <c r="ED10" i="1"/>
  <c r="ED11" i="1"/>
  <c r="ED12" i="1"/>
  <c r="ED14" i="1"/>
  <c r="ED13" i="1"/>
  <c r="ED15" i="1"/>
  <c r="ED16" i="1"/>
  <c r="ED17" i="1"/>
  <c r="ED18" i="1"/>
  <c r="ED19" i="1"/>
  <c r="ED20" i="1"/>
  <c r="ED21" i="1"/>
  <c r="ED22" i="1"/>
  <c r="ED24" i="1"/>
  <c r="ED25" i="1"/>
  <c r="ED26" i="1"/>
  <c r="ED27" i="1"/>
  <c r="ED28" i="1"/>
  <c r="ED29" i="1"/>
  <c r="ED30" i="1"/>
  <c r="ED31" i="1"/>
  <c r="ED32" i="1"/>
  <c r="ED33" i="1"/>
  <c r="ED34" i="1"/>
  <c r="ED35" i="1"/>
  <c r="ED36" i="1"/>
  <c r="ED37" i="1"/>
  <c r="ED38" i="1"/>
  <c r="ED39" i="1"/>
  <c r="ED40" i="1"/>
  <c r="ED41" i="1"/>
  <c r="ED42" i="1"/>
  <c r="ED43" i="1"/>
  <c r="ED44" i="1"/>
  <c r="ED45" i="1"/>
  <c r="ED46" i="1"/>
  <c r="ED47" i="1"/>
  <c r="ED48" i="1"/>
  <c r="ED49" i="1"/>
  <c r="ED50" i="1"/>
  <c r="ED51" i="1"/>
  <c r="ED52" i="1"/>
  <c r="ED53" i="1"/>
  <c r="ED54" i="1"/>
  <c r="ED55" i="1"/>
  <c r="ED56" i="1"/>
  <c r="ED59" i="1"/>
  <c r="ED60" i="1"/>
  <c r="ED61" i="1"/>
  <c r="ED62" i="1"/>
  <c r="ED57" i="1"/>
  <c r="ED58" i="1"/>
  <c r="ED63" i="1"/>
  <c r="ED64" i="1"/>
  <c r="ED5" i="1"/>
  <c r="DV6" i="1"/>
  <c r="DV7" i="1"/>
  <c r="DV9" i="1"/>
  <c r="DV10" i="1"/>
  <c r="DV11" i="1"/>
  <c r="DV12" i="1"/>
  <c r="DV14" i="1"/>
  <c r="DV13" i="1"/>
  <c r="DV15" i="1"/>
  <c r="DV16" i="1"/>
  <c r="DV17" i="1"/>
  <c r="DV18" i="1"/>
  <c r="DV19" i="1"/>
  <c r="DV20" i="1"/>
  <c r="DV21" i="1"/>
  <c r="DV22" i="1"/>
  <c r="DV24" i="1"/>
  <c r="DV25" i="1"/>
  <c r="DV26" i="1"/>
  <c r="DV27" i="1"/>
  <c r="DV28" i="1"/>
  <c r="DV29" i="1"/>
  <c r="DV30" i="1"/>
  <c r="DV31" i="1"/>
  <c r="DV32" i="1"/>
  <c r="DV33" i="1"/>
  <c r="DV34" i="1"/>
  <c r="DV35" i="1"/>
  <c r="DV36" i="1"/>
  <c r="DV37" i="1"/>
  <c r="DV38" i="1"/>
  <c r="DV39" i="1"/>
  <c r="DV40" i="1"/>
  <c r="DV41" i="1"/>
  <c r="DV42" i="1"/>
  <c r="DV43" i="1"/>
  <c r="DV44" i="1"/>
  <c r="DV45" i="1"/>
  <c r="DV46" i="1"/>
  <c r="DV47" i="1"/>
  <c r="DV48" i="1"/>
  <c r="DV49" i="1"/>
  <c r="DV50" i="1"/>
  <c r="DV51" i="1"/>
  <c r="DV52" i="1"/>
  <c r="DV53" i="1"/>
  <c r="DV54" i="1"/>
  <c r="DV55" i="1"/>
  <c r="DV56" i="1"/>
  <c r="DV59" i="1"/>
  <c r="DV60" i="1"/>
  <c r="DV61" i="1"/>
  <c r="DV62" i="1"/>
  <c r="DV57" i="1"/>
  <c r="DV63" i="1"/>
  <c r="DV64" i="1"/>
  <c r="DV5" i="1"/>
  <c r="DE6" i="1"/>
  <c r="DE7" i="1"/>
  <c r="DE8" i="1"/>
  <c r="DE9" i="1"/>
  <c r="DE10" i="1"/>
  <c r="DE11" i="1"/>
  <c r="DE12" i="1"/>
  <c r="DE14" i="1"/>
  <c r="DE13" i="1"/>
  <c r="DE15" i="1"/>
  <c r="DE16" i="1"/>
  <c r="DE17" i="1"/>
  <c r="DE18" i="1"/>
  <c r="DE19" i="1"/>
  <c r="DE20" i="1"/>
  <c r="DE21" i="1"/>
  <c r="DE22" i="1"/>
  <c r="DE24" i="1"/>
  <c r="DE25" i="1"/>
  <c r="DE26" i="1"/>
  <c r="DE27" i="1"/>
  <c r="DE28" i="1"/>
  <c r="DE29" i="1"/>
  <c r="DE30" i="1"/>
  <c r="DE31" i="1"/>
  <c r="DE32" i="1"/>
  <c r="DE33" i="1"/>
  <c r="DE34" i="1"/>
  <c r="DE35" i="1"/>
  <c r="DE36" i="1"/>
  <c r="DE37" i="1"/>
  <c r="DE38" i="1"/>
  <c r="DE39" i="1"/>
  <c r="DE40" i="1"/>
  <c r="DE41" i="1"/>
  <c r="DE42" i="1"/>
  <c r="DE43" i="1"/>
  <c r="DE44" i="1"/>
  <c r="DE45" i="1"/>
  <c r="DE46" i="1"/>
  <c r="DE47" i="1"/>
  <c r="DE48" i="1"/>
  <c r="DE49" i="1"/>
  <c r="DE50" i="1"/>
  <c r="DE51" i="1"/>
  <c r="DE52" i="1"/>
  <c r="DE53" i="1"/>
  <c r="DE54" i="1"/>
  <c r="DE55" i="1"/>
  <c r="DE56" i="1"/>
  <c r="DE59" i="1"/>
  <c r="DE60" i="1"/>
  <c r="DE61" i="1"/>
  <c r="DE62" i="1"/>
  <c r="DE57" i="1"/>
  <c r="DE58" i="1"/>
  <c r="DE63" i="1"/>
  <c r="DE64" i="1"/>
  <c r="DE5" i="1"/>
  <c r="CW6" i="1"/>
  <c r="CW7" i="1"/>
  <c r="CW8" i="1"/>
  <c r="CW9" i="1"/>
  <c r="CW10" i="1"/>
  <c r="CW11" i="1"/>
  <c r="CW12" i="1"/>
  <c r="CW14" i="1"/>
  <c r="CW13" i="1"/>
  <c r="CW15" i="1"/>
  <c r="CW16" i="1"/>
  <c r="CW17" i="1"/>
  <c r="CW18" i="1"/>
  <c r="CW19" i="1"/>
  <c r="CW20" i="1"/>
  <c r="CW21" i="1"/>
  <c r="CW22" i="1"/>
  <c r="CW24" i="1"/>
  <c r="CW25" i="1"/>
  <c r="CW26" i="1"/>
  <c r="CW27" i="1"/>
  <c r="CW28" i="1"/>
  <c r="CW29" i="1"/>
  <c r="CW30" i="1"/>
  <c r="CW31" i="1"/>
  <c r="CW32" i="1"/>
  <c r="CW33" i="1"/>
  <c r="CW34" i="1"/>
  <c r="CW35" i="1"/>
  <c r="CW36" i="1"/>
  <c r="CW37" i="1"/>
  <c r="CW38" i="1"/>
  <c r="CW39" i="1"/>
  <c r="CW40" i="1"/>
  <c r="CW41" i="1"/>
  <c r="CW42" i="1"/>
  <c r="CW43" i="1"/>
  <c r="CW44" i="1"/>
  <c r="CW45" i="1"/>
  <c r="CW46" i="1"/>
  <c r="CW47" i="1"/>
  <c r="CW48" i="1"/>
  <c r="CW49" i="1"/>
  <c r="CW50" i="1"/>
  <c r="CW51" i="1"/>
  <c r="CW52" i="1"/>
  <c r="CW53" i="1"/>
  <c r="CW54" i="1"/>
  <c r="CW55" i="1"/>
  <c r="CW56" i="1"/>
  <c r="CW59" i="1"/>
  <c r="CW60" i="1"/>
  <c r="CW61" i="1"/>
  <c r="CW62" i="1"/>
  <c r="CW57" i="1"/>
  <c r="CW58" i="1"/>
  <c r="CW63" i="1"/>
  <c r="CW64" i="1"/>
  <c r="CW5" i="1"/>
  <c r="CO6" i="1"/>
  <c r="CO7" i="1"/>
  <c r="CO8" i="1"/>
  <c r="CO9" i="1"/>
  <c r="CO10" i="1"/>
  <c r="CO11" i="1"/>
  <c r="CO12" i="1"/>
  <c r="CO14" i="1"/>
  <c r="CO13" i="1"/>
  <c r="CO15" i="1"/>
  <c r="CO16" i="1"/>
  <c r="CO17" i="1"/>
  <c r="CO18" i="1"/>
  <c r="CO19" i="1"/>
  <c r="CO20" i="1"/>
  <c r="CO21" i="1"/>
  <c r="CO22" i="1"/>
  <c r="CO24" i="1"/>
  <c r="CO25" i="1"/>
  <c r="CO26" i="1"/>
  <c r="CO27" i="1"/>
  <c r="CO28" i="1"/>
  <c r="CO29" i="1"/>
  <c r="CO30" i="1"/>
  <c r="CO31" i="1"/>
  <c r="CO32" i="1"/>
  <c r="CO33" i="1"/>
  <c r="CO34" i="1"/>
  <c r="CO35" i="1"/>
  <c r="CO36" i="1"/>
  <c r="CO37" i="1"/>
  <c r="CO38" i="1"/>
  <c r="CO39" i="1"/>
  <c r="CO40" i="1"/>
  <c r="CO41" i="1"/>
  <c r="CO42" i="1"/>
  <c r="CO43" i="1"/>
  <c r="CO44" i="1"/>
  <c r="CO45" i="1"/>
  <c r="CO46" i="1"/>
  <c r="CO47" i="1"/>
  <c r="CO48" i="1"/>
  <c r="CO49" i="1"/>
  <c r="CO50" i="1"/>
  <c r="CO51" i="1"/>
  <c r="CO52" i="1"/>
  <c r="CO53" i="1"/>
  <c r="CO54" i="1"/>
  <c r="CO55" i="1"/>
  <c r="CO56" i="1"/>
  <c r="CO59" i="1"/>
  <c r="CO60" i="1"/>
  <c r="CO61" i="1"/>
  <c r="CO62" i="1"/>
  <c r="CO57" i="1"/>
  <c r="CO58" i="1"/>
  <c r="CO63" i="1"/>
  <c r="CO5" i="1"/>
  <c r="CG6" i="1"/>
  <c r="CG7" i="1"/>
  <c r="CG8" i="1"/>
  <c r="CG9" i="1"/>
  <c r="CG10" i="1"/>
  <c r="CG11" i="1"/>
  <c r="CG12" i="1"/>
  <c r="CG14" i="1"/>
  <c r="CG13" i="1"/>
  <c r="CG15" i="1"/>
  <c r="CG16" i="1"/>
  <c r="CG17" i="1"/>
  <c r="CG18" i="1"/>
  <c r="CG19" i="1"/>
  <c r="CG20" i="1"/>
  <c r="CG21" i="1"/>
  <c r="CG22" i="1"/>
  <c r="CG24" i="1"/>
  <c r="CG25" i="1"/>
  <c r="CG26" i="1"/>
  <c r="CG27"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CG56" i="1"/>
  <c r="CG59" i="1"/>
  <c r="CG60" i="1"/>
  <c r="CG61" i="1"/>
  <c r="CG62" i="1"/>
  <c r="CG57" i="1"/>
  <c r="CG58" i="1"/>
  <c r="CG63" i="1"/>
  <c r="CG64" i="1"/>
  <c r="CG5" i="1"/>
  <c r="EL66" i="1" l="1"/>
  <c r="DV66" i="1"/>
  <c r="DN66" i="1"/>
  <c r="CG66" i="1"/>
  <c r="ED66" i="1"/>
  <c r="CO66" i="1"/>
  <c r="CW66" i="1"/>
  <c r="BP66" i="1"/>
  <c r="BH66" i="1"/>
  <c r="ET66" i="1"/>
  <c r="DE66" i="1"/>
  <c r="BY66" i="1"/>
  <c r="AZ66" i="1"/>
  <c r="W66" i="1"/>
  <c r="O66" i="1"/>
  <c r="AE66" i="1"/>
  <c r="CG65" i="1"/>
  <c r="CW65" i="1"/>
  <c r="DE65" i="1"/>
  <c r="AN65" i="1"/>
  <c r="AP66" i="1" s="1"/>
  <c r="G66" i="1"/>
  <c r="G65" i="1"/>
  <c r="ET65" i="1"/>
  <c r="EL65" i="1"/>
  <c r="ED65" i="1"/>
  <c r="DV65" i="1"/>
  <c r="CO65" i="1"/>
  <c r="BY6" i="1"/>
  <c r="BY7" i="1"/>
  <c r="BY8" i="1"/>
  <c r="BY9" i="1"/>
  <c r="BY10" i="1"/>
  <c r="BY11" i="1"/>
  <c r="BY12" i="1"/>
  <c r="BY14" i="1"/>
  <c r="BY13" i="1"/>
  <c r="BY15" i="1"/>
  <c r="BY16" i="1"/>
  <c r="BY17" i="1"/>
  <c r="BY18" i="1"/>
  <c r="BY19" i="1"/>
  <c r="BY20" i="1"/>
  <c r="BY21" i="1"/>
  <c r="BY22"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9" i="1"/>
  <c r="BY60" i="1"/>
  <c r="BY61" i="1"/>
  <c r="BY62" i="1"/>
  <c r="BY57" i="1"/>
  <c r="BY58" i="1"/>
  <c r="BY63" i="1"/>
  <c r="BY64" i="1"/>
  <c r="BY5" i="1"/>
  <c r="BP6" i="1"/>
  <c r="BP7" i="1"/>
  <c r="BP8" i="1"/>
  <c r="BP9" i="1"/>
  <c r="BP10" i="1"/>
  <c r="BP11" i="1"/>
  <c r="BP12" i="1"/>
  <c r="BP14" i="1"/>
  <c r="BP13" i="1"/>
  <c r="BP15" i="1"/>
  <c r="BP16" i="1"/>
  <c r="BP17" i="1"/>
  <c r="BP18" i="1"/>
  <c r="BP19" i="1"/>
  <c r="BP20" i="1"/>
  <c r="BP21" i="1"/>
  <c r="BP22" i="1"/>
  <c r="BP24" i="1"/>
  <c r="BP25" i="1"/>
  <c r="BP26" i="1"/>
  <c r="BP27" i="1"/>
  <c r="BP28" i="1"/>
  <c r="BP29"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9" i="1"/>
  <c r="BP60" i="1"/>
  <c r="BP61" i="1"/>
  <c r="BP62" i="1"/>
  <c r="BP57" i="1"/>
  <c r="BP58" i="1"/>
  <c r="BP63" i="1"/>
  <c r="BP64" i="1"/>
  <c r="BP5" i="1"/>
  <c r="BH6" i="1"/>
  <c r="BH7" i="1"/>
  <c r="BH8" i="1"/>
  <c r="BH9" i="1"/>
  <c r="BH10" i="1"/>
  <c r="BH11" i="1"/>
  <c r="BH12" i="1"/>
  <c r="BH14" i="1"/>
  <c r="BH13" i="1"/>
  <c r="BH15" i="1"/>
  <c r="BH16" i="1"/>
  <c r="BH17" i="1"/>
  <c r="BH18" i="1"/>
  <c r="BH19" i="1"/>
  <c r="BH20" i="1"/>
  <c r="BH21" i="1"/>
  <c r="BH22" i="1"/>
  <c r="BH24" i="1"/>
  <c r="BH25" i="1"/>
  <c r="BH26" i="1"/>
  <c r="BH27" i="1"/>
  <c r="BH28"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9" i="1"/>
  <c r="BH60" i="1"/>
  <c r="BH61" i="1"/>
  <c r="BH62" i="1"/>
  <c r="BH57" i="1"/>
  <c r="BH58" i="1"/>
  <c r="BH63" i="1"/>
  <c r="BH64" i="1"/>
  <c r="BH5" i="1"/>
  <c r="AZ6" i="1"/>
  <c r="AZ7" i="1"/>
  <c r="AZ8" i="1"/>
  <c r="AZ9" i="1"/>
  <c r="AZ10" i="1"/>
  <c r="AZ11" i="1"/>
  <c r="AZ12" i="1"/>
  <c r="AZ14" i="1"/>
  <c r="AZ13" i="1"/>
  <c r="AZ15" i="1"/>
  <c r="AZ16" i="1"/>
  <c r="AZ17" i="1"/>
  <c r="AZ18" i="1"/>
  <c r="AZ19" i="1"/>
  <c r="AZ20" i="1"/>
  <c r="AZ21" i="1"/>
  <c r="AZ22" i="1"/>
  <c r="AZ24" i="1"/>
  <c r="AZ25" i="1"/>
  <c r="AZ26" i="1"/>
  <c r="AZ27"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9" i="1"/>
  <c r="AZ60" i="1"/>
  <c r="AZ61" i="1"/>
  <c r="AZ62" i="1"/>
  <c r="AZ57" i="1"/>
  <c r="AZ58" i="1"/>
  <c r="AZ63" i="1"/>
  <c r="AZ64" i="1"/>
  <c r="AZ5" i="1"/>
  <c r="AP6" i="1"/>
  <c r="AP7" i="1"/>
  <c r="AP8" i="1"/>
  <c r="AP9" i="1"/>
  <c r="AP10" i="1"/>
  <c r="AP11" i="1"/>
  <c r="AP12" i="1"/>
  <c r="AP14" i="1"/>
  <c r="AP13" i="1"/>
  <c r="AP15" i="1"/>
  <c r="AP16" i="1"/>
  <c r="AP17" i="1"/>
  <c r="AP18" i="1"/>
  <c r="AP19" i="1"/>
  <c r="AP20" i="1"/>
  <c r="AP21" i="1"/>
  <c r="AP22" i="1"/>
  <c r="AP24"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9" i="1"/>
  <c r="AP60" i="1"/>
  <c r="AP61" i="1"/>
  <c r="AP62" i="1"/>
  <c r="AP57" i="1"/>
  <c r="AP58" i="1"/>
  <c r="AP63" i="1"/>
  <c r="AP64" i="1"/>
  <c r="AE6" i="1"/>
  <c r="AE7" i="1"/>
  <c r="AE8" i="1"/>
  <c r="AE9" i="1"/>
  <c r="AE10" i="1"/>
  <c r="AE11" i="1"/>
  <c r="AE12" i="1"/>
  <c r="AE14" i="1"/>
  <c r="AE13" i="1"/>
  <c r="AE15" i="1"/>
  <c r="AE16" i="1"/>
  <c r="AE17" i="1"/>
  <c r="AE18" i="1"/>
  <c r="AE19" i="1"/>
  <c r="AE20" i="1"/>
  <c r="AE21" i="1"/>
  <c r="AE22"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9" i="1"/>
  <c r="AE60" i="1"/>
  <c r="AE61" i="1"/>
  <c r="AE62" i="1"/>
  <c r="AE57" i="1"/>
  <c r="AE58" i="1"/>
  <c r="AE63" i="1"/>
  <c r="AE64" i="1"/>
  <c r="AE5" i="1"/>
  <c r="W6" i="1"/>
  <c r="W7" i="1"/>
  <c r="W8" i="1"/>
  <c r="W9" i="1"/>
  <c r="W10" i="1"/>
  <c r="W11" i="1"/>
  <c r="W12" i="1"/>
  <c r="W14" i="1"/>
  <c r="W13" i="1"/>
  <c r="W15" i="1"/>
  <c r="W16" i="1"/>
  <c r="W17" i="1"/>
  <c r="W18" i="1"/>
  <c r="W19" i="1"/>
  <c r="W20" i="1"/>
  <c r="W21" i="1"/>
  <c r="W22"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9" i="1"/>
  <c r="W60" i="1"/>
  <c r="W61" i="1"/>
  <c r="W62" i="1"/>
  <c r="W57" i="1"/>
  <c r="W58" i="1"/>
  <c r="W63" i="1"/>
  <c r="W64" i="1"/>
  <c r="W5" i="1"/>
  <c r="O6" i="1"/>
  <c r="O7" i="1"/>
  <c r="O8" i="1"/>
  <c r="O9" i="1"/>
  <c r="O10" i="1"/>
  <c r="O11" i="1"/>
  <c r="O12" i="1"/>
  <c r="O14" i="1"/>
  <c r="O13" i="1"/>
  <c r="O15" i="1"/>
  <c r="O16" i="1"/>
  <c r="O17" i="1"/>
  <c r="O18" i="1"/>
  <c r="O19" i="1"/>
  <c r="O20" i="1"/>
  <c r="O21" i="1"/>
  <c r="O22"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9" i="1"/>
  <c r="O60" i="1"/>
  <c r="O61" i="1"/>
  <c r="O62" i="1"/>
  <c r="O57" i="1"/>
  <c r="O58" i="1"/>
  <c r="O64" i="1"/>
  <c r="O5" i="1"/>
  <c r="AE65" i="1" l="1"/>
  <c r="W65" i="1"/>
  <c r="BY65" i="1"/>
  <c r="O65" i="1"/>
  <c r="AP65" i="1"/>
  <c r="AZ65" i="1"/>
  <c r="BP65" i="1"/>
  <c r="BH65" i="1"/>
  <c r="BU68" i="1"/>
  <c r="BO81" i="1" l="1"/>
  <c r="BO80" i="1"/>
  <c r="BO79" i="1"/>
  <c r="BO74" i="1"/>
  <c r="BO71" i="1"/>
  <c r="BO70" i="1"/>
  <c r="BG81" i="1"/>
  <c r="BG80" i="1"/>
  <c r="BG79" i="1"/>
  <c r="BG74" i="1"/>
  <c r="BG71" i="1"/>
  <c r="BG70" i="1"/>
  <c r="AY81" i="1"/>
  <c r="AY80" i="1"/>
  <c r="AY79" i="1"/>
  <c r="AY74" i="1"/>
  <c r="AY71" i="1"/>
  <c r="AY70" i="1"/>
  <c r="AO81" i="1"/>
  <c r="AO80" i="1"/>
  <c r="AO79" i="1"/>
  <c r="AO74" i="1"/>
  <c r="AO71" i="1"/>
  <c r="AO70" i="1"/>
  <c r="DM80" i="1"/>
  <c r="DM81" i="1"/>
  <c r="DM79" i="1"/>
  <c r="DM74" i="1"/>
  <c r="DM71" i="1"/>
  <c r="DM70" i="1"/>
  <c r="DU70" i="1"/>
  <c r="DU71" i="1"/>
  <c r="DU74" i="1"/>
  <c r="DU81" i="1"/>
  <c r="DU80" i="1"/>
  <c r="DU79" i="1"/>
  <c r="EC81" i="1"/>
  <c r="EC80" i="1"/>
  <c r="EC79" i="1"/>
  <c r="EC74" i="1"/>
  <c r="EC71" i="1"/>
  <c r="EC70" i="1"/>
  <c r="EK81" i="1"/>
  <c r="EK80" i="1"/>
  <c r="EK79" i="1"/>
  <c r="EK74" i="1"/>
  <c r="EK71" i="1"/>
  <c r="EK70" i="1"/>
  <c r="ES81" i="1"/>
  <c r="ES80" i="1"/>
  <c r="ES79" i="1"/>
  <c r="ES74" i="1"/>
  <c r="ES71" i="1"/>
  <c r="ES70" i="1"/>
  <c r="ES23" i="1"/>
  <c r="ES68" i="1" s="1"/>
  <c r="EK23" i="1"/>
  <c r="EK68" i="1" s="1"/>
  <c r="EC23" i="1"/>
  <c r="EC68" i="1" s="1"/>
  <c r="DU23" i="1"/>
  <c r="DU68" i="1" s="1"/>
  <c r="DM23" i="1"/>
  <c r="DM68" i="1" s="1"/>
  <c r="BO23" i="1"/>
  <c r="BO68" i="1" s="1"/>
  <c r="BG23" i="1"/>
  <c r="BG68" i="1" s="1"/>
  <c r="AY23" i="1"/>
  <c r="AY68" i="1" s="1"/>
  <c r="AO23" i="1"/>
  <c r="AO68" i="1" s="1"/>
  <c r="AO73" i="1" l="1"/>
  <c r="BG73" i="1"/>
  <c r="BO73" i="1"/>
  <c r="DM73" i="1"/>
  <c r="DU73" i="1"/>
  <c r="EC73" i="1"/>
  <c r="EK73" i="1"/>
  <c r="ES73" i="1"/>
  <c r="AY73" i="1"/>
  <c r="AX23" i="1"/>
  <c r="AX68" i="1" s="1"/>
  <c r="DL23" i="1"/>
  <c r="DL68" i="1" s="1"/>
  <c r="DK23" i="1"/>
  <c r="DK68" i="1" s="1"/>
  <c r="DT23" i="1"/>
  <c r="DT68" i="1" s="1"/>
  <c r="DS23" i="1"/>
  <c r="DS68" i="1" s="1"/>
  <c r="DV69" i="1" s="1"/>
  <c r="ER23" i="1"/>
  <c r="ER68" i="1" s="1"/>
  <c r="EQ23" i="1"/>
  <c r="EQ68" i="1" s="1"/>
  <c r="ET69" i="1" s="1"/>
  <c r="EJ23" i="1"/>
  <c r="EJ68" i="1" s="1"/>
  <c r="EI23" i="1"/>
  <c r="AW23" i="1"/>
  <c r="AW68" i="1" s="1"/>
  <c r="AZ69" i="1" s="1"/>
  <c r="DN69" i="1" l="1"/>
  <c r="EI68" i="1"/>
  <c r="EL69" i="1" s="1"/>
  <c r="EI73" i="1"/>
  <c r="AW73" i="1"/>
  <c r="EL23" i="1"/>
  <c r="EJ73" i="1"/>
  <c r="EQ73" i="1"/>
  <c r="ET23" i="1"/>
  <c r="ER73" i="1"/>
  <c r="DS73" i="1"/>
  <c r="DV23" i="1"/>
  <c r="DT73" i="1"/>
  <c r="DN23" i="1"/>
  <c r="DK73" i="1"/>
  <c r="DL73" i="1"/>
  <c r="AX73" i="1"/>
  <c r="AZ23" i="1"/>
  <c r="AZ68" i="1"/>
  <c r="DN68" i="1" l="1"/>
  <c r="DV68" i="1"/>
  <c r="ET68" i="1"/>
  <c r="EL68" i="1"/>
  <c r="EB23" i="1"/>
  <c r="EB68" i="1" s="1"/>
  <c r="EA23" i="1"/>
  <c r="EA68" i="1" s="1"/>
  <c r="ER81" i="1"/>
  <c r="EQ81" i="1"/>
  <c r="ER80" i="1"/>
  <c r="EQ80" i="1"/>
  <c r="ER79" i="1"/>
  <c r="EQ79" i="1"/>
  <c r="ER74" i="1"/>
  <c r="EQ74" i="1"/>
  <c r="ER71" i="1"/>
  <c r="EQ71" i="1"/>
  <c r="ER70" i="1"/>
  <c r="EQ70" i="1"/>
  <c r="EJ81" i="1"/>
  <c r="EI81" i="1"/>
  <c r="EB81" i="1"/>
  <c r="EA81" i="1"/>
  <c r="EJ80" i="1"/>
  <c r="EI80" i="1"/>
  <c r="EB80" i="1"/>
  <c r="EA80" i="1"/>
  <c r="EJ79" i="1"/>
  <c r="EI79" i="1"/>
  <c r="EB79" i="1"/>
  <c r="EA79" i="1"/>
  <c r="EJ74" i="1"/>
  <c r="EI74" i="1"/>
  <c r="EB74" i="1"/>
  <c r="EA74" i="1"/>
  <c r="EJ71" i="1"/>
  <c r="EI71" i="1"/>
  <c r="EB71" i="1"/>
  <c r="EA71" i="1"/>
  <c r="EJ70" i="1"/>
  <c r="EI70" i="1"/>
  <c r="EB70" i="1"/>
  <c r="EA70" i="1"/>
  <c r="DT81" i="1"/>
  <c r="DS81" i="1"/>
  <c r="DT80" i="1"/>
  <c r="DS80" i="1"/>
  <c r="DT79" i="1"/>
  <c r="DS79" i="1"/>
  <c r="DT74" i="1"/>
  <c r="DS74" i="1"/>
  <c r="DT71" i="1"/>
  <c r="DS71" i="1"/>
  <c r="DT70" i="1"/>
  <c r="DS70" i="1"/>
  <c r="DK81" i="1"/>
  <c r="DL81" i="1"/>
  <c r="DK80" i="1"/>
  <c r="DL80" i="1"/>
  <c r="DK79" i="1"/>
  <c r="DL79" i="1"/>
  <c r="DK74" i="1"/>
  <c r="DL74" i="1"/>
  <c r="DK71" i="1"/>
  <c r="DL71" i="1"/>
  <c r="DK70" i="1"/>
  <c r="DL70" i="1"/>
  <c r="BN23" i="1"/>
  <c r="BN68" i="1" s="1"/>
  <c r="BM23" i="1"/>
  <c r="BM68" i="1" s="1"/>
  <c r="BP69" i="1" s="1"/>
  <c r="BE23" i="1"/>
  <c r="BE68" i="1" s="1"/>
  <c r="BF23" i="1"/>
  <c r="BF68" i="1" s="1"/>
  <c r="AL81" i="1"/>
  <c r="AL80" i="1"/>
  <c r="AL79" i="1"/>
  <c r="AL74" i="1"/>
  <c r="AL71" i="1"/>
  <c r="AL70" i="1"/>
  <c r="AL23" i="1"/>
  <c r="AL68" i="1" s="1"/>
  <c r="AM23" i="1"/>
  <c r="AM68" i="1" s="1"/>
  <c r="ED69" i="1" l="1"/>
  <c r="BH69" i="1"/>
  <c r="AM73" i="1"/>
  <c r="AN23" i="1"/>
  <c r="AN68" i="1" s="1"/>
  <c r="AL73" i="1"/>
  <c r="BF73" i="1"/>
  <c r="BH68" i="1"/>
  <c r="BE73" i="1"/>
  <c r="BH23" i="1"/>
  <c r="BM73" i="1"/>
  <c r="BP23" i="1"/>
  <c r="BN73" i="1"/>
  <c r="EA73" i="1"/>
  <c r="ED23" i="1"/>
  <c r="EB73" i="1"/>
  <c r="BN81" i="1"/>
  <c r="BM81" i="1"/>
  <c r="BN80" i="1"/>
  <c r="BM80" i="1"/>
  <c r="BN79" i="1"/>
  <c r="BM79" i="1"/>
  <c r="BN74" i="1"/>
  <c r="BM74" i="1"/>
  <c r="BN71" i="1"/>
  <c r="BM71" i="1"/>
  <c r="BN70" i="1"/>
  <c r="BM70" i="1"/>
  <c r="BF81" i="1"/>
  <c r="BE81" i="1"/>
  <c r="BF80" i="1"/>
  <c r="BE80" i="1"/>
  <c r="BF79" i="1"/>
  <c r="BE79" i="1"/>
  <c r="BF74" i="1"/>
  <c r="BE74" i="1"/>
  <c r="BF71" i="1"/>
  <c r="BE71" i="1"/>
  <c r="BF70" i="1"/>
  <c r="BE70" i="1"/>
  <c r="AX81" i="1"/>
  <c r="AW81" i="1"/>
  <c r="AX80" i="1"/>
  <c r="AW80" i="1"/>
  <c r="AX79" i="1"/>
  <c r="AW79" i="1"/>
  <c r="AX74" i="1"/>
  <c r="AW74" i="1"/>
  <c r="AX71" i="1"/>
  <c r="AW71" i="1"/>
  <c r="AX70" i="1"/>
  <c r="AW70" i="1"/>
  <c r="ED68" i="1" l="1"/>
  <c r="BP68" i="1"/>
  <c r="C19" i="2"/>
  <c r="C18" i="2"/>
  <c r="AK81" i="1"/>
  <c r="AM81" i="1"/>
  <c r="AK80" i="1"/>
  <c r="AM80" i="1"/>
  <c r="AK79" i="1"/>
  <c r="AM79" i="1"/>
  <c r="AK74" i="1"/>
  <c r="AM74" i="1"/>
  <c r="AK71" i="1"/>
  <c r="AM71" i="1"/>
  <c r="AK70" i="1"/>
  <c r="AM70" i="1"/>
  <c r="AK23" i="1"/>
  <c r="AK68" i="1" s="1"/>
  <c r="AP69" i="1" s="1"/>
  <c r="AU7" i="1" l="1"/>
  <c r="AU11" i="1"/>
  <c r="AU15" i="1"/>
  <c r="AU19" i="1"/>
  <c r="AU24" i="1"/>
  <c r="AU28" i="1"/>
  <c r="AU32" i="1"/>
  <c r="AU36" i="1"/>
  <c r="AU40" i="1"/>
  <c r="AU44" i="1"/>
  <c r="AU48" i="1"/>
  <c r="AU52" i="1"/>
  <c r="AU56" i="1"/>
  <c r="AU62" i="1"/>
  <c r="AU64" i="1"/>
  <c r="AS9" i="1"/>
  <c r="AS14" i="1"/>
  <c r="AS17" i="1"/>
  <c r="AS21" i="1"/>
  <c r="AS26" i="1"/>
  <c r="AS30" i="1"/>
  <c r="AS34" i="1"/>
  <c r="AS38" i="1"/>
  <c r="AS42" i="1"/>
  <c r="AS46" i="1"/>
  <c r="AS50" i="1"/>
  <c r="AS54" i="1"/>
  <c r="AS60" i="1"/>
  <c r="AS58" i="1"/>
  <c r="AR7" i="1"/>
  <c r="AR11" i="1"/>
  <c r="AR15" i="1"/>
  <c r="AR19" i="1"/>
  <c r="AR24" i="1"/>
  <c r="AR28" i="1"/>
  <c r="AR32" i="1"/>
  <c r="AR36" i="1"/>
  <c r="AR40" i="1"/>
  <c r="AR44" i="1"/>
  <c r="AR48" i="1"/>
  <c r="AR52" i="1"/>
  <c r="AR56" i="1"/>
  <c r="AR62" i="1"/>
  <c r="AR64" i="1"/>
  <c r="AQ9" i="1"/>
  <c r="AQ14" i="1"/>
  <c r="AQ17" i="1"/>
  <c r="AQ21" i="1"/>
  <c r="AQ26" i="1"/>
  <c r="AQ30" i="1"/>
  <c r="AQ34" i="1"/>
  <c r="AQ38" i="1"/>
  <c r="AQ42" i="1"/>
  <c r="AQ46" i="1"/>
  <c r="AQ50" i="1"/>
  <c r="AQ54" i="1"/>
  <c r="AQ60" i="1"/>
  <c r="AQ58" i="1"/>
  <c r="AV5" i="1"/>
  <c r="AQ5" i="1"/>
  <c r="AU8" i="1"/>
  <c r="AU12" i="1"/>
  <c r="AU16" i="1"/>
  <c r="AU20" i="1"/>
  <c r="AU25" i="1"/>
  <c r="AU29" i="1"/>
  <c r="AU33" i="1"/>
  <c r="AU37" i="1"/>
  <c r="AU41" i="1"/>
  <c r="AU45" i="1"/>
  <c r="AU49" i="1"/>
  <c r="AU53" i="1"/>
  <c r="AU59" i="1"/>
  <c r="AU57" i="1"/>
  <c r="AS6" i="1"/>
  <c r="AS10" i="1"/>
  <c r="AS13" i="1"/>
  <c r="AS18" i="1"/>
  <c r="AS22" i="1"/>
  <c r="AS27" i="1"/>
  <c r="AS31" i="1"/>
  <c r="AS35" i="1"/>
  <c r="AS39" i="1"/>
  <c r="AS43" i="1"/>
  <c r="AS47" i="1"/>
  <c r="AS51" i="1"/>
  <c r="AS55" i="1"/>
  <c r="AS61" i="1"/>
  <c r="AS63" i="1"/>
  <c r="AR8" i="1"/>
  <c r="AR12" i="1"/>
  <c r="AR16" i="1"/>
  <c r="AR20" i="1"/>
  <c r="AR25" i="1"/>
  <c r="AR29" i="1"/>
  <c r="AR33" i="1"/>
  <c r="AR37" i="1"/>
  <c r="AR41" i="1"/>
  <c r="AR45" i="1"/>
  <c r="AR49" i="1"/>
  <c r="AR53" i="1"/>
  <c r="AR59" i="1"/>
  <c r="AR57" i="1"/>
  <c r="AQ6" i="1"/>
  <c r="AQ10" i="1"/>
  <c r="AQ13" i="1"/>
  <c r="AQ18" i="1"/>
  <c r="AQ22" i="1"/>
  <c r="AQ27" i="1"/>
  <c r="AQ31" i="1"/>
  <c r="AQ35" i="1"/>
  <c r="AQ39" i="1"/>
  <c r="AQ43" i="1"/>
  <c r="AQ47" i="1"/>
  <c r="AQ51" i="1"/>
  <c r="AQ55" i="1"/>
  <c r="AQ61" i="1"/>
  <c r="AQ63" i="1"/>
  <c r="AU5" i="1"/>
  <c r="AV25" i="1"/>
  <c r="AU9" i="1"/>
  <c r="AU14" i="1"/>
  <c r="AU17" i="1"/>
  <c r="AU21" i="1"/>
  <c r="AU26" i="1"/>
  <c r="AU30" i="1"/>
  <c r="AU34" i="1"/>
  <c r="AU38" i="1"/>
  <c r="AU42" i="1"/>
  <c r="AU46" i="1"/>
  <c r="AU50" i="1"/>
  <c r="AU54" i="1"/>
  <c r="AU60" i="1"/>
  <c r="AU58" i="1"/>
  <c r="AS7" i="1"/>
  <c r="AS11" i="1"/>
  <c r="AS15" i="1"/>
  <c r="AS19" i="1"/>
  <c r="AS24" i="1"/>
  <c r="AS28" i="1"/>
  <c r="AS32" i="1"/>
  <c r="AS36" i="1"/>
  <c r="AS40" i="1"/>
  <c r="AS44" i="1"/>
  <c r="AS48" i="1"/>
  <c r="AS52" i="1"/>
  <c r="AS56" i="1"/>
  <c r="AS62" i="1"/>
  <c r="AS64" i="1"/>
  <c r="AR9" i="1"/>
  <c r="AT9" i="1" s="1"/>
  <c r="AR14" i="1"/>
  <c r="AR17" i="1"/>
  <c r="AR21" i="1"/>
  <c r="AT21" i="1" s="1"/>
  <c r="AR26" i="1"/>
  <c r="AT26" i="1" s="1"/>
  <c r="AR30" i="1"/>
  <c r="AR34" i="1"/>
  <c r="AR38" i="1"/>
  <c r="AT38" i="1" s="1"/>
  <c r="AR42" i="1"/>
  <c r="AT42" i="1" s="1"/>
  <c r="AR46" i="1"/>
  <c r="AR50" i="1"/>
  <c r="AR54" i="1"/>
  <c r="AT54" i="1" s="1"/>
  <c r="AR60" i="1"/>
  <c r="AT60" i="1" s="1"/>
  <c r="AR58" i="1"/>
  <c r="AQ7" i="1"/>
  <c r="AQ11" i="1"/>
  <c r="AQ15" i="1"/>
  <c r="AQ19" i="1"/>
  <c r="AQ24" i="1"/>
  <c r="AQ28" i="1"/>
  <c r="AQ32" i="1"/>
  <c r="AQ36" i="1"/>
  <c r="AQ40" i="1"/>
  <c r="AQ44" i="1"/>
  <c r="AQ48" i="1"/>
  <c r="AQ52" i="1"/>
  <c r="AQ56" i="1"/>
  <c r="AQ62" i="1"/>
  <c r="AQ64" i="1"/>
  <c r="AS5" i="1"/>
  <c r="AU6" i="1"/>
  <c r="AU10" i="1"/>
  <c r="AU13" i="1"/>
  <c r="AU18" i="1"/>
  <c r="AU22" i="1"/>
  <c r="AU27" i="1"/>
  <c r="AU31" i="1"/>
  <c r="AU35" i="1"/>
  <c r="AU39" i="1"/>
  <c r="AU43" i="1"/>
  <c r="AU47" i="1"/>
  <c r="AU51" i="1"/>
  <c r="AU55" i="1"/>
  <c r="AU61" i="1"/>
  <c r="AU63" i="1"/>
  <c r="AS8" i="1"/>
  <c r="AS12" i="1"/>
  <c r="AS16" i="1"/>
  <c r="AS20" i="1"/>
  <c r="AS25" i="1"/>
  <c r="AS29" i="1"/>
  <c r="AS33" i="1"/>
  <c r="AS37" i="1"/>
  <c r="AS41" i="1"/>
  <c r="AS45" i="1"/>
  <c r="AS49" i="1"/>
  <c r="AS53" i="1"/>
  <c r="AS59" i="1"/>
  <c r="AS57" i="1"/>
  <c r="AR6" i="1"/>
  <c r="AT6" i="1" s="1"/>
  <c r="AR10" i="1"/>
  <c r="AT10" i="1" s="1"/>
  <c r="AR13" i="1"/>
  <c r="AR18" i="1"/>
  <c r="AR22" i="1"/>
  <c r="AT22" i="1" s="1"/>
  <c r="AR27" i="1"/>
  <c r="AT27" i="1" s="1"/>
  <c r="AR31" i="1"/>
  <c r="AR35" i="1"/>
  <c r="AR39" i="1"/>
  <c r="AT39" i="1" s="1"/>
  <c r="AR43" i="1"/>
  <c r="AT43" i="1" s="1"/>
  <c r="AR47" i="1"/>
  <c r="AR51" i="1"/>
  <c r="AR55" i="1"/>
  <c r="AT55" i="1" s="1"/>
  <c r="AR61" i="1"/>
  <c r="AT61" i="1" s="1"/>
  <c r="AR63" i="1"/>
  <c r="AQ8" i="1"/>
  <c r="AQ12" i="1"/>
  <c r="AQ16" i="1"/>
  <c r="AQ20" i="1"/>
  <c r="AQ25" i="1"/>
  <c r="AQ29" i="1"/>
  <c r="AQ33" i="1"/>
  <c r="AQ37" i="1"/>
  <c r="AQ41" i="1"/>
  <c r="AQ45" i="1"/>
  <c r="AQ49" i="1"/>
  <c r="AQ53" i="1"/>
  <c r="AQ59" i="1"/>
  <c r="AQ57" i="1"/>
  <c r="AR5" i="1"/>
  <c r="AV62" i="1"/>
  <c r="AV44" i="1"/>
  <c r="AV28" i="1"/>
  <c r="AV10" i="1"/>
  <c r="AV61" i="1"/>
  <c r="AV43" i="1"/>
  <c r="AV27" i="1"/>
  <c r="AV9" i="1"/>
  <c r="AV60" i="1"/>
  <c r="AV42" i="1"/>
  <c r="AV26" i="1"/>
  <c r="AV8" i="1"/>
  <c r="AV59" i="1"/>
  <c r="AV41" i="1"/>
  <c r="AV24" i="1"/>
  <c r="AV7" i="1"/>
  <c r="AV56" i="1"/>
  <c r="AV40" i="1"/>
  <c r="AV22" i="1"/>
  <c r="AV55" i="1"/>
  <c r="AV39" i="1"/>
  <c r="AV21" i="1"/>
  <c r="AV54" i="1"/>
  <c r="AV38" i="1"/>
  <c r="AV20" i="1"/>
  <c r="AV53" i="1"/>
  <c r="AV37" i="1"/>
  <c r="AV19" i="1"/>
  <c r="AV52" i="1"/>
  <c r="AV36" i="1"/>
  <c r="AV18" i="1"/>
  <c r="AV51" i="1"/>
  <c r="AV35" i="1"/>
  <c r="AV17" i="1"/>
  <c r="AV50" i="1"/>
  <c r="AV34" i="1"/>
  <c r="AV16" i="1"/>
  <c r="AV49" i="1"/>
  <c r="AV33" i="1"/>
  <c r="AV15" i="1"/>
  <c r="AV64" i="1"/>
  <c r="AV48" i="1"/>
  <c r="AV32" i="1"/>
  <c r="AV13" i="1"/>
  <c r="AV63" i="1"/>
  <c r="AV47" i="1"/>
  <c r="AV31" i="1"/>
  <c r="AV14" i="1"/>
  <c r="AV58" i="1"/>
  <c r="AV46" i="1"/>
  <c r="AV30" i="1"/>
  <c r="AV12" i="1"/>
  <c r="AV57" i="1"/>
  <c r="AV45" i="1"/>
  <c r="AV29" i="1"/>
  <c r="AV11" i="1"/>
  <c r="AV6" i="1"/>
  <c r="AU23" i="1"/>
  <c r="AR23" i="1"/>
  <c r="AS23" i="1"/>
  <c r="AK73" i="1"/>
  <c r="AQ23" i="1"/>
  <c r="AP23" i="1"/>
  <c r="AV23" i="1" s="1"/>
  <c r="AP68" i="1"/>
  <c r="AD23" i="1"/>
  <c r="AD68" i="1" s="1"/>
  <c r="AT59" i="1" l="1"/>
  <c r="AT41" i="1"/>
  <c r="AT25" i="1"/>
  <c r="AT8" i="1"/>
  <c r="AT56" i="1"/>
  <c r="AT40" i="1"/>
  <c r="AT24" i="1"/>
  <c r="AT7" i="1"/>
  <c r="AR65" i="1"/>
  <c r="AT5" i="1"/>
  <c r="AT37" i="1"/>
  <c r="AT52" i="1"/>
  <c r="AT36" i="1"/>
  <c r="AT19" i="1"/>
  <c r="AT51" i="1"/>
  <c r="AT35" i="1"/>
  <c r="AT18" i="1"/>
  <c r="AT50" i="1"/>
  <c r="AT34" i="1"/>
  <c r="AT17" i="1"/>
  <c r="AT49" i="1"/>
  <c r="AT33" i="1"/>
  <c r="AT16" i="1"/>
  <c r="AT64" i="1"/>
  <c r="AT48" i="1"/>
  <c r="AT32" i="1"/>
  <c r="AT15" i="1"/>
  <c r="AT23" i="1"/>
  <c r="AT53" i="1"/>
  <c r="AT20" i="1"/>
  <c r="AT63" i="1"/>
  <c r="AT47" i="1"/>
  <c r="AT31" i="1"/>
  <c r="AT13" i="1"/>
  <c r="AT58" i="1"/>
  <c r="AT46" i="1"/>
  <c r="AT30" i="1"/>
  <c r="AT14" i="1"/>
  <c r="AT57" i="1"/>
  <c r="AT45" i="1"/>
  <c r="AT29" i="1"/>
  <c r="AT12" i="1"/>
  <c r="AT62" i="1"/>
  <c r="AT44" i="1"/>
  <c r="AT28" i="1"/>
  <c r="AT11" i="1"/>
  <c r="AQ65" i="1"/>
  <c r="AS65" i="1"/>
  <c r="AU65" i="1"/>
  <c r="AV65" i="1"/>
  <c r="AD73" i="1"/>
  <c r="CF81" i="1"/>
  <c r="CF80" i="1"/>
  <c r="CF79" i="1"/>
  <c r="CF74" i="1"/>
  <c r="CF71" i="1"/>
  <c r="CF70" i="1"/>
  <c r="CF23" i="1"/>
  <c r="CF68" i="1" s="1"/>
  <c r="CN23" i="1"/>
  <c r="CN68" i="1" s="1"/>
  <c r="CN81" i="1"/>
  <c r="CN80" i="1"/>
  <c r="CN79" i="1"/>
  <c r="CN74" i="1"/>
  <c r="CN71" i="1"/>
  <c r="CN70" i="1"/>
  <c r="CV23" i="1"/>
  <c r="CV68" i="1" s="1"/>
  <c r="CV81" i="1"/>
  <c r="CV80" i="1"/>
  <c r="CV79" i="1"/>
  <c r="CV74" i="1"/>
  <c r="CV71" i="1"/>
  <c r="CV70" i="1"/>
  <c r="DD23" i="1"/>
  <c r="DD68" i="1" s="1"/>
  <c r="DD81" i="1"/>
  <c r="DD80" i="1"/>
  <c r="DD79" i="1"/>
  <c r="DD74" i="1"/>
  <c r="DD71" i="1"/>
  <c r="DD70" i="1"/>
  <c r="AT65" i="1" l="1"/>
  <c r="AV66" i="1" s="1"/>
  <c r="DD73" i="1"/>
  <c r="CV73" i="1"/>
  <c r="CN73" i="1"/>
  <c r="CF73" i="1"/>
  <c r="BX81" i="1"/>
  <c r="BX80" i="1"/>
  <c r="BX79" i="1"/>
  <c r="BX74" i="1"/>
  <c r="BX71" i="1"/>
  <c r="BX70" i="1"/>
  <c r="BX23" i="1"/>
  <c r="BX68" i="1" s="1"/>
  <c r="AD81" i="1"/>
  <c r="AD80" i="1"/>
  <c r="AD79" i="1"/>
  <c r="AD74" i="1"/>
  <c r="AD71" i="1"/>
  <c r="AD70" i="1"/>
  <c r="V81" i="1"/>
  <c r="V80" i="1"/>
  <c r="V79" i="1"/>
  <c r="V74" i="1"/>
  <c r="V71" i="1"/>
  <c r="V70" i="1"/>
  <c r="V23" i="1"/>
  <c r="V68" i="1" s="1"/>
  <c r="M23" i="1"/>
  <c r="M68" i="1" s="1"/>
  <c r="N23" i="1"/>
  <c r="N68" i="1" s="1"/>
  <c r="M74" i="1"/>
  <c r="N74" i="1"/>
  <c r="M71" i="1"/>
  <c r="N71" i="1"/>
  <c r="M70" i="1"/>
  <c r="N70" i="1"/>
  <c r="M81" i="1"/>
  <c r="N81" i="1"/>
  <c r="N80" i="1"/>
  <c r="M79" i="1"/>
  <c r="N79" i="1"/>
  <c r="L79" i="1"/>
  <c r="N73" i="1" l="1"/>
  <c r="M73" i="1"/>
  <c r="V73" i="1"/>
  <c r="BX73" i="1"/>
  <c r="F81" i="1"/>
  <c r="F80" i="1"/>
  <c r="F79" i="1"/>
  <c r="F74" i="1"/>
  <c r="E70" i="1"/>
  <c r="F70" i="1"/>
  <c r="F71" i="1"/>
  <c r="E23" i="1"/>
  <c r="E68" i="1" s="1"/>
  <c r="F23" i="1"/>
  <c r="F68" i="1" s="1"/>
  <c r="F73" i="1" l="1"/>
  <c r="E73" i="1"/>
  <c r="BV23" i="1" l="1"/>
  <c r="BV68" i="1" s="1"/>
  <c r="BW23" i="1"/>
  <c r="BW68" i="1" s="1"/>
  <c r="C11" i="2"/>
  <c r="C37" i="2"/>
  <c r="EX14" i="1" s="1"/>
  <c r="C36" i="2"/>
  <c r="C35" i="2"/>
  <c r="C34" i="2"/>
  <c r="C33" i="2"/>
  <c r="C32" i="2"/>
  <c r="C31" i="2"/>
  <c r="C30" i="2"/>
  <c r="CR17" i="1" s="1"/>
  <c r="C29" i="2"/>
  <c r="C28" i="2"/>
  <c r="C27" i="2"/>
  <c r="C26" i="2"/>
  <c r="C25" i="2"/>
  <c r="C24" i="2"/>
  <c r="C23" i="2"/>
  <c r="C22" i="2"/>
  <c r="C21" i="2"/>
  <c r="C20" i="2"/>
  <c r="C17" i="2"/>
  <c r="C16" i="2"/>
  <c r="C15" i="2"/>
  <c r="C14" i="2"/>
  <c r="C13" i="2"/>
  <c r="C10" i="2"/>
  <c r="C9" i="2"/>
  <c r="C8" i="2"/>
  <c r="C7" i="2"/>
  <c r="C6" i="2"/>
  <c r="C5" i="2"/>
  <c r="C4" i="2"/>
  <c r="C3" i="2"/>
  <c r="DB23" i="1"/>
  <c r="DB68" i="1" s="1"/>
  <c r="L23" i="1"/>
  <c r="L68" i="1" s="1"/>
  <c r="O69" i="1" s="1"/>
  <c r="L81" i="1"/>
  <c r="L80" i="1"/>
  <c r="M80" i="1"/>
  <c r="L74" i="1"/>
  <c r="L71" i="1"/>
  <c r="L70" i="1"/>
  <c r="E71" i="1"/>
  <c r="T71" i="1"/>
  <c r="U71" i="1"/>
  <c r="AB71" i="1"/>
  <c r="AC71" i="1"/>
  <c r="BV71" i="1"/>
  <c r="BW71" i="1"/>
  <c r="CD71" i="1"/>
  <c r="CE71" i="1"/>
  <c r="CL71" i="1"/>
  <c r="CM71" i="1"/>
  <c r="CT71" i="1"/>
  <c r="CU71" i="1"/>
  <c r="DB71" i="1"/>
  <c r="DC71" i="1"/>
  <c r="E81" i="1"/>
  <c r="T81" i="1"/>
  <c r="U81" i="1"/>
  <c r="AB81" i="1"/>
  <c r="AC81" i="1"/>
  <c r="E80" i="1"/>
  <c r="T80" i="1"/>
  <c r="U80" i="1"/>
  <c r="AB80" i="1"/>
  <c r="AC80" i="1"/>
  <c r="E79" i="1"/>
  <c r="T79" i="1"/>
  <c r="U79" i="1"/>
  <c r="AB79" i="1"/>
  <c r="AC79" i="1"/>
  <c r="E74" i="1"/>
  <c r="T74" i="1"/>
  <c r="U74" i="1"/>
  <c r="AB74" i="1"/>
  <c r="AC74" i="1"/>
  <c r="AB23" i="1"/>
  <c r="AB68" i="1" s="1"/>
  <c r="AE69" i="1" s="1"/>
  <c r="AC23" i="1"/>
  <c r="AC68" i="1" s="1"/>
  <c r="T70" i="1"/>
  <c r="U70" i="1"/>
  <c r="AB70" i="1"/>
  <c r="AC70" i="1"/>
  <c r="T23" i="1"/>
  <c r="T68" i="1" s="1"/>
  <c r="W69" i="1" s="1"/>
  <c r="U23" i="1"/>
  <c r="U68" i="1" s="1"/>
  <c r="D23" i="1"/>
  <c r="D81" i="1"/>
  <c r="D80" i="1"/>
  <c r="D79" i="1"/>
  <c r="BV80" i="1"/>
  <c r="BW80" i="1"/>
  <c r="CD80" i="1"/>
  <c r="CE80" i="1"/>
  <c r="CL80" i="1"/>
  <c r="DC81" i="1"/>
  <c r="DC80" i="1"/>
  <c r="DC79" i="1"/>
  <c r="DC74" i="1"/>
  <c r="DC23" i="1"/>
  <c r="DC68" i="1" s="1"/>
  <c r="DC70" i="1"/>
  <c r="CD23" i="1"/>
  <c r="CD68" i="1" s="1"/>
  <c r="CE23" i="1"/>
  <c r="CE68" i="1" s="1"/>
  <c r="CL23" i="1"/>
  <c r="CL68" i="1" s="1"/>
  <c r="CM23" i="1"/>
  <c r="CM68" i="1" s="1"/>
  <c r="CT23" i="1"/>
  <c r="CT68" i="1" s="1"/>
  <c r="CU23" i="1"/>
  <c r="CU68" i="1" s="1"/>
  <c r="CM81" i="1"/>
  <c r="CT81" i="1"/>
  <c r="CU81" i="1"/>
  <c r="DB81" i="1"/>
  <c r="CM80" i="1"/>
  <c r="CT80" i="1"/>
  <c r="CU80" i="1"/>
  <c r="DB80" i="1"/>
  <c r="CM79" i="1"/>
  <c r="CT79" i="1"/>
  <c r="CU79" i="1"/>
  <c r="DB79" i="1"/>
  <c r="CM74" i="1"/>
  <c r="CT74" i="1"/>
  <c r="CU74" i="1"/>
  <c r="DB74" i="1"/>
  <c r="CM70" i="1"/>
  <c r="CT70" i="1"/>
  <c r="CU70" i="1"/>
  <c r="DB70" i="1"/>
  <c r="CD81" i="1"/>
  <c r="CE81" i="1"/>
  <c r="CD79" i="1"/>
  <c r="CE79" i="1"/>
  <c r="CD74" i="1"/>
  <c r="CE74" i="1"/>
  <c r="CD70" i="1"/>
  <c r="CE70" i="1"/>
  <c r="BV81" i="1"/>
  <c r="BW81" i="1"/>
  <c r="CL81" i="1"/>
  <c r="BV79" i="1"/>
  <c r="BW79" i="1"/>
  <c r="CL79" i="1"/>
  <c r="BV70" i="1"/>
  <c r="BW70" i="1"/>
  <c r="CL70" i="1"/>
  <c r="BV74" i="1"/>
  <c r="BW74" i="1"/>
  <c r="CL74" i="1"/>
  <c r="AE68" i="1" l="1"/>
  <c r="W68" i="1"/>
  <c r="H64" i="1"/>
  <c r="H16" i="1"/>
  <c r="D68" i="1"/>
  <c r="CO69" i="1"/>
  <c r="DE69" i="1"/>
  <c r="CW69" i="1"/>
  <c r="CG69" i="1"/>
  <c r="BY69" i="1"/>
  <c r="BK8" i="1"/>
  <c r="BK12" i="1"/>
  <c r="BK16" i="1"/>
  <c r="BK20" i="1"/>
  <c r="BK25" i="1"/>
  <c r="BK29" i="1"/>
  <c r="BK33" i="1"/>
  <c r="BK37" i="1"/>
  <c r="BK41" i="1"/>
  <c r="BK45" i="1"/>
  <c r="BK49" i="1"/>
  <c r="BK53" i="1"/>
  <c r="BK59" i="1"/>
  <c r="BK57" i="1"/>
  <c r="BJ6" i="1"/>
  <c r="BJ10" i="1"/>
  <c r="BJ13" i="1"/>
  <c r="BJ18" i="1"/>
  <c r="BJ22" i="1"/>
  <c r="BJ27" i="1"/>
  <c r="BJ31" i="1"/>
  <c r="BJ35" i="1"/>
  <c r="BJ39" i="1"/>
  <c r="BJ43" i="1"/>
  <c r="BJ47" i="1"/>
  <c r="BJ51" i="1"/>
  <c r="BJ55" i="1"/>
  <c r="BJ61" i="1"/>
  <c r="BJ63" i="1"/>
  <c r="BI8" i="1"/>
  <c r="BI12" i="1"/>
  <c r="BI16" i="1"/>
  <c r="BI20" i="1"/>
  <c r="BI25" i="1"/>
  <c r="BI29" i="1"/>
  <c r="BI33" i="1"/>
  <c r="BI37" i="1"/>
  <c r="BI41" i="1"/>
  <c r="BI45" i="1"/>
  <c r="BI49" i="1"/>
  <c r="BI53" i="1"/>
  <c r="BI59" i="1"/>
  <c r="BI57" i="1"/>
  <c r="BI5" i="1"/>
  <c r="BK9" i="1"/>
  <c r="BK14" i="1"/>
  <c r="BK17" i="1"/>
  <c r="BK21" i="1"/>
  <c r="BK26" i="1"/>
  <c r="BK30" i="1"/>
  <c r="BK34" i="1"/>
  <c r="BK38" i="1"/>
  <c r="BK42" i="1"/>
  <c r="BK46" i="1"/>
  <c r="BK50" i="1"/>
  <c r="BK54" i="1"/>
  <c r="BK60" i="1"/>
  <c r="BK58" i="1"/>
  <c r="BJ7" i="1"/>
  <c r="BJ11" i="1"/>
  <c r="BJ15" i="1"/>
  <c r="BJ19" i="1"/>
  <c r="BJ24" i="1"/>
  <c r="BJ28" i="1"/>
  <c r="BJ32" i="1"/>
  <c r="BJ36" i="1"/>
  <c r="BJ40" i="1"/>
  <c r="BJ44" i="1"/>
  <c r="BJ48" i="1"/>
  <c r="BJ52" i="1"/>
  <c r="BJ56" i="1"/>
  <c r="BJ62" i="1"/>
  <c r="BJ64" i="1"/>
  <c r="BI9" i="1"/>
  <c r="BI14" i="1"/>
  <c r="BI17" i="1"/>
  <c r="BI21" i="1"/>
  <c r="BI26" i="1"/>
  <c r="BI30" i="1"/>
  <c r="BI34" i="1"/>
  <c r="BI38" i="1"/>
  <c r="BI42" i="1"/>
  <c r="BI46" i="1"/>
  <c r="BI50" i="1"/>
  <c r="BI54" i="1"/>
  <c r="BI60" i="1"/>
  <c r="BI58" i="1"/>
  <c r="BK6" i="1"/>
  <c r="BK10" i="1"/>
  <c r="BK13" i="1"/>
  <c r="BK18" i="1"/>
  <c r="BK22" i="1"/>
  <c r="BK27" i="1"/>
  <c r="BK31" i="1"/>
  <c r="BK35" i="1"/>
  <c r="BK39" i="1"/>
  <c r="BK43" i="1"/>
  <c r="BK47" i="1"/>
  <c r="BK51" i="1"/>
  <c r="BK55" i="1"/>
  <c r="BK61" i="1"/>
  <c r="BK63" i="1"/>
  <c r="BJ8" i="1"/>
  <c r="BJ12" i="1"/>
  <c r="BJ16" i="1"/>
  <c r="BJ20" i="1"/>
  <c r="BJ25" i="1"/>
  <c r="BJ29" i="1"/>
  <c r="BJ33" i="1"/>
  <c r="BJ37" i="1"/>
  <c r="BJ41" i="1"/>
  <c r="BJ45" i="1"/>
  <c r="BJ49" i="1"/>
  <c r="BJ53" i="1"/>
  <c r="BJ59" i="1"/>
  <c r="BJ57" i="1"/>
  <c r="BI6" i="1"/>
  <c r="BI10" i="1"/>
  <c r="BI13" i="1"/>
  <c r="BI18" i="1"/>
  <c r="BI22" i="1"/>
  <c r="BI27" i="1"/>
  <c r="BI31" i="1"/>
  <c r="BI35" i="1"/>
  <c r="BI39" i="1"/>
  <c r="BI43" i="1"/>
  <c r="BI47" i="1"/>
  <c r="BI51" i="1"/>
  <c r="BI55" i="1"/>
  <c r="BI61" i="1"/>
  <c r="BI63" i="1"/>
  <c r="BL29" i="1"/>
  <c r="BK5" i="1"/>
  <c r="BK7" i="1"/>
  <c r="BK11" i="1"/>
  <c r="BK15" i="1"/>
  <c r="BK19" i="1"/>
  <c r="BK24" i="1"/>
  <c r="BK28" i="1"/>
  <c r="BK32" i="1"/>
  <c r="BK36" i="1"/>
  <c r="BK40" i="1"/>
  <c r="BK44" i="1"/>
  <c r="BK48" i="1"/>
  <c r="BK52" i="1"/>
  <c r="BK56" i="1"/>
  <c r="BK62" i="1"/>
  <c r="BK64" i="1"/>
  <c r="BJ9" i="1"/>
  <c r="BJ14" i="1"/>
  <c r="BJ17" i="1"/>
  <c r="BJ21" i="1"/>
  <c r="BJ26" i="1"/>
  <c r="BJ30" i="1"/>
  <c r="BJ34" i="1"/>
  <c r="BJ38" i="1"/>
  <c r="BJ42" i="1"/>
  <c r="BJ46" i="1"/>
  <c r="BJ50" i="1"/>
  <c r="BJ54" i="1"/>
  <c r="BJ60" i="1"/>
  <c r="BJ58" i="1"/>
  <c r="BI7" i="1"/>
  <c r="BI11" i="1"/>
  <c r="BI15" i="1"/>
  <c r="BI19" i="1"/>
  <c r="BI24" i="1"/>
  <c r="BI28" i="1"/>
  <c r="BI32" i="1"/>
  <c r="BI36" i="1"/>
  <c r="BI40" i="1"/>
  <c r="BI44" i="1"/>
  <c r="BI48" i="1"/>
  <c r="BI52" i="1"/>
  <c r="BI56" i="1"/>
  <c r="BI62" i="1"/>
  <c r="BI64" i="1"/>
  <c r="BJ5" i="1"/>
  <c r="BL60" i="1"/>
  <c r="BL42" i="1"/>
  <c r="BL26" i="1"/>
  <c r="BL59" i="1"/>
  <c r="BL41" i="1"/>
  <c r="BL20" i="1"/>
  <c r="BL5" i="1"/>
  <c r="BL52" i="1"/>
  <c r="BL36" i="1"/>
  <c r="BL19" i="1"/>
  <c r="BL63" i="1"/>
  <c r="BL47" i="1"/>
  <c r="BL31" i="1"/>
  <c r="BL13" i="1"/>
  <c r="BL54" i="1"/>
  <c r="BL38" i="1"/>
  <c r="BL21" i="1"/>
  <c r="BL53" i="1"/>
  <c r="BL37" i="1"/>
  <c r="BL16" i="1"/>
  <c r="BL64" i="1"/>
  <c r="BL48" i="1"/>
  <c r="BL32" i="1"/>
  <c r="BL15" i="1"/>
  <c r="BL61" i="1"/>
  <c r="BL43" i="1"/>
  <c r="BL27" i="1"/>
  <c r="BL10" i="1"/>
  <c r="BL17" i="1"/>
  <c r="BL50" i="1"/>
  <c r="BL34" i="1"/>
  <c r="BL14" i="1"/>
  <c r="BL49" i="1"/>
  <c r="BL33" i="1"/>
  <c r="BL12" i="1"/>
  <c r="BL62" i="1"/>
  <c r="BL44" i="1"/>
  <c r="BL28" i="1"/>
  <c r="BL11" i="1"/>
  <c r="BL55" i="1"/>
  <c r="BL39" i="1"/>
  <c r="BL22" i="1"/>
  <c r="BL6" i="1"/>
  <c r="BL58" i="1"/>
  <c r="BL46" i="1"/>
  <c r="BL30" i="1"/>
  <c r="BL9" i="1"/>
  <c r="BL57" i="1"/>
  <c r="BL45" i="1"/>
  <c r="BL25" i="1"/>
  <c r="BL8" i="1"/>
  <c r="BL56" i="1"/>
  <c r="BL40" i="1"/>
  <c r="BL24" i="1"/>
  <c r="BL7" i="1"/>
  <c r="BL51" i="1"/>
  <c r="BL35" i="1"/>
  <c r="BL18" i="1"/>
  <c r="BK23" i="1"/>
  <c r="BJ23" i="1"/>
  <c r="BI23" i="1"/>
  <c r="BL23" i="1"/>
  <c r="CJ6" i="1"/>
  <c r="CJ10" i="1"/>
  <c r="CJ13" i="1"/>
  <c r="CJ18" i="1"/>
  <c r="CJ22" i="1"/>
  <c r="CJ27" i="1"/>
  <c r="CJ31" i="1"/>
  <c r="CJ35" i="1"/>
  <c r="CJ39" i="1"/>
  <c r="CJ43" i="1"/>
  <c r="CJ47" i="1"/>
  <c r="CJ51" i="1"/>
  <c r="CJ55" i="1"/>
  <c r="CJ61" i="1"/>
  <c r="CJ63" i="1"/>
  <c r="CI8" i="1"/>
  <c r="CI12" i="1"/>
  <c r="CI16" i="1"/>
  <c r="CI20" i="1"/>
  <c r="CI25" i="1"/>
  <c r="CI29" i="1"/>
  <c r="CI33" i="1"/>
  <c r="CI37" i="1"/>
  <c r="CI41" i="1"/>
  <c r="CI45" i="1"/>
  <c r="CI49" i="1"/>
  <c r="CI53" i="1"/>
  <c r="CI59" i="1"/>
  <c r="CI57" i="1"/>
  <c r="CH6" i="1"/>
  <c r="CH10" i="1"/>
  <c r="CH13" i="1"/>
  <c r="CH18" i="1"/>
  <c r="CH22" i="1"/>
  <c r="CH27" i="1"/>
  <c r="CH31" i="1"/>
  <c r="CH35" i="1"/>
  <c r="CH39" i="1"/>
  <c r="CH43" i="1"/>
  <c r="CH47" i="1"/>
  <c r="CH51" i="1"/>
  <c r="CH55" i="1"/>
  <c r="CH61" i="1"/>
  <c r="CH63" i="1"/>
  <c r="CJ5" i="1"/>
  <c r="CJ8" i="1"/>
  <c r="CJ16" i="1"/>
  <c r="CJ25" i="1"/>
  <c r="CJ33" i="1"/>
  <c r="CJ45" i="1"/>
  <c r="CJ53" i="1"/>
  <c r="CJ57" i="1"/>
  <c r="CI13" i="1"/>
  <c r="CJ7" i="1"/>
  <c r="CJ11" i="1"/>
  <c r="CJ15" i="1"/>
  <c r="CJ19" i="1"/>
  <c r="CJ24" i="1"/>
  <c r="CJ28" i="1"/>
  <c r="CJ32" i="1"/>
  <c r="CJ36" i="1"/>
  <c r="CJ40" i="1"/>
  <c r="CJ44" i="1"/>
  <c r="CJ48" i="1"/>
  <c r="CJ52" i="1"/>
  <c r="CJ56" i="1"/>
  <c r="CJ62" i="1"/>
  <c r="CJ64" i="1"/>
  <c r="CI9" i="1"/>
  <c r="CI14" i="1"/>
  <c r="CI17" i="1"/>
  <c r="CI21" i="1"/>
  <c r="CI26" i="1"/>
  <c r="CI30" i="1"/>
  <c r="CI34" i="1"/>
  <c r="CI38" i="1"/>
  <c r="CI42" i="1"/>
  <c r="CI46" i="1"/>
  <c r="CI50" i="1"/>
  <c r="CI54" i="1"/>
  <c r="CI60" i="1"/>
  <c r="CI58" i="1"/>
  <c r="CH7" i="1"/>
  <c r="CH11" i="1"/>
  <c r="CH15" i="1"/>
  <c r="CH19" i="1"/>
  <c r="CH24" i="1"/>
  <c r="CH28" i="1"/>
  <c r="CH32" i="1"/>
  <c r="CH36" i="1"/>
  <c r="CH40" i="1"/>
  <c r="CH44" i="1"/>
  <c r="CH48" i="1"/>
  <c r="CH52" i="1"/>
  <c r="CH56" i="1"/>
  <c r="CH62" i="1"/>
  <c r="CH64" i="1"/>
  <c r="CI5" i="1"/>
  <c r="CJ20" i="1"/>
  <c r="CJ29" i="1"/>
  <c r="CJ41" i="1"/>
  <c r="CJ49" i="1"/>
  <c r="CJ59" i="1"/>
  <c r="CI6" i="1"/>
  <c r="CI18" i="1"/>
  <c r="CJ12" i="1"/>
  <c r="CJ37" i="1"/>
  <c r="CJ9" i="1"/>
  <c r="CJ26" i="1"/>
  <c r="CJ42" i="1"/>
  <c r="CJ60" i="1"/>
  <c r="CI11" i="1"/>
  <c r="CI24" i="1"/>
  <c r="CI32" i="1"/>
  <c r="CI40" i="1"/>
  <c r="CI48" i="1"/>
  <c r="CI56" i="1"/>
  <c r="CI64" i="1"/>
  <c r="CH14" i="1"/>
  <c r="CH21" i="1"/>
  <c r="CH30" i="1"/>
  <c r="CH38" i="1"/>
  <c r="CH46" i="1"/>
  <c r="CH54" i="1"/>
  <c r="CH58" i="1"/>
  <c r="CH8" i="1"/>
  <c r="CH25" i="1"/>
  <c r="CH41" i="1"/>
  <c r="CH59" i="1"/>
  <c r="CJ21" i="1"/>
  <c r="CJ54" i="1"/>
  <c r="CI22" i="1"/>
  <c r="CI39" i="1"/>
  <c r="CI55" i="1"/>
  <c r="CH12" i="1"/>
  <c r="CH29" i="1"/>
  <c r="CH53" i="1"/>
  <c r="CH5" i="1"/>
  <c r="CJ14" i="1"/>
  <c r="CJ30" i="1"/>
  <c r="CJ46" i="1"/>
  <c r="CJ58" i="1"/>
  <c r="CI15" i="1"/>
  <c r="CI27" i="1"/>
  <c r="CI35" i="1"/>
  <c r="CI43" i="1"/>
  <c r="CI51" i="1"/>
  <c r="CI61" i="1"/>
  <c r="CH16" i="1"/>
  <c r="CH33" i="1"/>
  <c r="CH49" i="1"/>
  <c r="CJ38" i="1"/>
  <c r="CH37" i="1"/>
  <c r="CJ17" i="1"/>
  <c r="CJ34" i="1"/>
  <c r="CJ50" i="1"/>
  <c r="CI7" i="1"/>
  <c r="CI19" i="1"/>
  <c r="CI28" i="1"/>
  <c r="CI36" i="1"/>
  <c r="CI44" i="1"/>
  <c r="CI52" i="1"/>
  <c r="CI62" i="1"/>
  <c r="CH9" i="1"/>
  <c r="CH17" i="1"/>
  <c r="CH26" i="1"/>
  <c r="CH34" i="1"/>
  <c r="CH42" i="1"/>
  <c r="CH50" i="1"/>
  <c r="CH60" i="1"/>
  <c r="CI10" i="1"/>
  <c r="CI31" i="1"/>
  <c r="CI47" i="1"/>
  <c r="CI63" i="1"/>
  <c r="CH20" i="1"/>
  <c r="CH45" i="1"/>
  <c r="CH57" i="1"/>
  <c r="CK28" i="1"/>
  <c r="CK11" i="1"/>
  <c r="CK40" i="1"/>
  <c r="CK35" i="1"/>
  <c r="CK48" i="1"/>
  <c r="CK47" i="1"/>
  <c r="CK18" i="1"/>
  <c r="CK50" i="1"/>
  <c r="CK34" i="1"/>
  <c r="CK17" i="1"/>
  <c r="CK59" i="1"/>
  <c r="CK41" i="1"/>
  <c r="CK25" i="1"/>
  <c r="CK8" i="1"/>
  <c r="CK56" i="1"/>
  <c r="CK24" i="1"/>
  <c r="CK7" i="1"/>
  <c r="CK61" i="1"/>
  <c r="CK22" i="1"/>
  <c r="CK36" i="1"/>
  <c r="CK39" i="1"/>
  <c r="CK13" i="1"/>
  <c r="CK58" i="1"/>
  <c r="CK46" i="1"/>
  <c r="CK30" i="1"/>
  <c r="CK14" i="1"/>
  <c r="CK53" i="1"/>
  <c r="CK37" i="1"/>
  <c r="CK20" i="1"/>
  <c r="CK44" i="1"/>
  <c r="CK19" i="1"/>
  <c r="CK64" i="1"/>
  <c r="CK51" i="1"/>
  <c r="CK10" i="1"/>
  <c r="CK63" i="1"/>
  <c r="CK31" i="1"/>
  <c r="CK6" i="1"/>
  <c r="CK60" i="1"/>
  <c r="CK42" i="1"/>
  <c r="CK26" i="1"/>
  <c r="CK9" i="1"/>
  <c r="CK49" i="1"/>
  <c r="CK33" i="1"/>
  <c r="CK16" i="1"/>
  <c r="CK5" i="1"/>
  <c r="CK32" i="1"/>
  <c r="CK15" i="1"/>
  <c r="CK52" i="1"/>
  <c r="CK43" i="1"/>
  <c r="CK62" i="1"/>
  <c r="CK55" i="1"/>
  <c r="CK27" i="1"/>
  <c r="CK54" i="1"/>
  <c r="CK38" i="1"/>
  <c r="CK21" i="1"/>
  <c r="CK57" i="1"/>
  <c r="CK45" i="1"/>
  <c r="CK29" i="1"/>
  <c r="CK12" i="1"/>
  <c r="CJ23" i="1"/>
  <c r="DQ62" i="1"/>
  <c r="DQ9" i="1"/>
  <c r="DQ14" i="1"/>
  <c r="DQ17" i="1"/>
  <c r="DQ21" i="1"/>
  <c r="DQ26" i="1"/>
  <c r="DQ30" i="1"/>
  <c r="DQ34" i="1"/>
  <c r="DQ38" i="1"/>
  <c r="DQ42" i="1"/>
  <c r="DQ46" i="1"/>
  <c r="DQ50" i="1"/>
  <c r="DQ54" i="1"/>
  <c r="DQ60" i="1"/>
  <c r="DQ63" i="1"/>
  <c r="DP8" i="1"/>
  <c r="DP12" i="1"/>
  <c r="DP16" i="1"/>
  <c r="DP20" i="1"/>
  <c r="DP25" i="1"/>
  <c r="DP29" i="1"/>
  <c r="DP33" i="1"/>
  <c r="DP37" i="1"/>
  <c r="DP41" i="1"/>
  <c r="DP45" i="1"/>
  <c r="DP49" i="1"/>
  <c r="DP53" i="1"/>
  <c r="DP59" i="1"/>
  <c r="DP57" i="1"/>
  <c r="DO6" i="1"/>
  <c r="DO10" i="1"/>
  <c r="DO13" i="1"/>
  <c r="DO18" i="1"/>
  <c r="DO22" i="1"/>
  <c r="DO27" i="1"/>
  <c r="DO31" i="1"/>
  <c r="DO35" i="1"/>
  <c r="DO39" i="1"/>
  <c r="DO43" i="1"/>
  <c r="DO47" i="1"/>
  <c r="DO51" i="1"/>
  <c r="DO55" i="1"/>
  <c r="DO61" i="1"/>
  <c r="DO63" i="1"/>
  <c r="DO5" i="1"/>
  <c r="DQ6" i="1"/>
  <c r="DQ10" i="1"/>
  <c r="DQ13" i="1"/>
  <c r="DQ18" i="1"/>
  <c r="DQ22" i="1"/>
  <c r="DQ27" i="1"/>
  <c r="DQ31" i="1"/>
  <c r="DQ35" i="1"/>
  <c r="DQ39" i="1"/>
  <c r="DQ43" i="1"/>
  <c r="DQ47" i="1"/>
  <c r="DQ51" i="1"/>
  <c r="DQ55" i="1"/>
  <c r="DQ61" i="1"/>
  <c r="DQ64" i="1"/>
  <c r="DP9" i="1"/>
  <c r="DP14" i="1"/>
  <c r="DP17" i="1"/>
  <c r="DP21" i="1"/>
  <c r="DP26" i="1"/>
  <c r="DP30" i="1"/>
  <c r="DP34" i="1"/>
  <c r="DP38" i="1"/>
  <c r="DP42" i="1"/>
  <c r="DP46" i="1"/>
  <c r="DP50" i="1"/>
  <c r="DP54" i="1"/>
  <c r="DP60" i="1"/>
  <c r="DP58" i="1"/>
  <c r="DO7" i="1"/>
  <c r="DO11" i="1"/>
  <c r="DO15" i="1"/>
  <c r="DO19" i="1"/>
  <c r="DO24" i="1"/>
  <c r="DO28" i="1"/>
  <c r="DO32" i="1"/>
  <c r="DO36" i="1"/>
  <c r="DO40" i="1"/>
  <c r="DO44" i="1"/>
  <c r="DO48" i="1"/>
  <c r="DO52" i="1"/>
  <c r="DO56" i="1"/>
  <c r="DO62" i="1"/>
  <c r="DO64" i="1"/>
  <c r="DQ7" i="1"/>
  <c r="DQ11" i="1"/>
  <c r="DQ15" i="1"/>
  <c r="DQ19" i="1"/>
  <c r="DQ24" i="1"/>
  <c r="DQ28" i="1"/>
  <c r="DQ32" i="1"/>
  <c r="DQ36" i="1"/>
  <c r="DQ40" i="1"/>
  <c r="DQ44" i="1"/>
  <c r="DQ48" i="1"/>
  <c r="DQ52" i="1"/>
  <c r="DQ56" i="1"/>
  <c r="DQ57" i="1"/>
  <c r="DP6" i="1"/>
  <c r="DP10" i="1"/>
  <c r="DP13" i="1"/>
  <c r="DP18" i="1"/>
  <c r="DP22" i="1"/>
  <c r="DP27" i="1"/>
  <c r="DP31" i="1"/>
  <c r="DP35" i="1"/>
  <c r="DP39" i="1"/>
  <c r="DP43" i="1"/>
  <c r="DP47" i="1"/>
  <c r="DP51" i="1"/>
  <c r="DP55" i="1"/>
  <c r="DP61" i="1"/>
  <c r="DP63" i="1"/>
  <c r="DO8" i="1"/>
  <c r="DO12" i="1"/>
  <c r="DO16" i="1"/>
  <c r="DO20" i="1"/>
  <c r="DO25" i="1"/>
  <c r="DO29" i="1"/>
  <c r="DO33" i="1"/>
  <c r="DO37" i="1"/>
  <c r="DO41" i="1"/>
  <c r="DO45" i="1"/>
  <c r="DO49" i="1"/>
  <c r="DO53" i="1"/>
  <c r="DO59" i="1"/>
  <c r="DO57" i="1"/>
  <c r="DQ5" i="1"/>
  <c r="DQ8" i="1"/>
  <c r="DQ12" i="1"/>
  <c r="DQ16" i="1"/>
  <c r="DQ20" i="1"/>
  <c r="DQ25" i="1"/>
  <c r="DQ29" i="1"/>
  <c r="DQ33" i="1"/>
  <c r="DQ37" i="1"/>
  <c r="DQ41" i="1"/>
  <c r="DQ45" i="1"/>
  <c r="DQ49" i="1"/>
  <c r="DQ53" i="1"/>
  <c r="DQ59" i="1"/>
  <c r="DQ58" i="1"/>
  <c r="DP7" i="1"/>
  <c r="DP11" i="1"/>
  <c r="DP15" i="1"/>
  <c r="DP19" i="1"/>
  <c r="DP24" i="1"/>
  <c r="DP28" i="1"/>
  <c r="DP32" i="1"/>
  <c r="DP36" i="1"/>
  <c r="DP40" i="1"/>
  <c r="DP44" i="1"/>
  <c r="DP48" i="1"/>
  <c r="DP52" i="1"/>
  <c r="DP56" i="1"/>
  <c r="DP62" i="1"/>
  <c r="DP64" i="1"/>
  <c r="DO9" i="1"/>
  <c r="DO14" i="1"/>
  <c r="DO17" i="1"/>
  <c r="DO21" i="1"/>
  <c r="DO26" i="1"/>
  <c r="DO30" i="1"/>
  <c r="DO34" i="1"/>
  <c r="DO38" i="1"/>
  <c r="DO42" i="1"/>
  <c r="DO46" i="1"/>
  <c r="DO50" i="1"/>
  <c r="DO60" i="1"/>
  <c r="DO58" i="1"/>
  <c r="DP5" i="1"/>
  <c r="DO54" i="1"/>
  <c r="DR6" i="1"/>
  <c r="DR10" i="1"/>
  <c r="DR13" i="1"/>
  <c r="DR18" i="1"/>
  <c r="DR22" i="1"/>
  <c r="DR27" i="1"/>
  <c r="DR31" i="1"/>
  <c r="DR35" i="1"/>
  <c r="DR39" i="1"/>
  <c r="DR43" i="1"/>
  <c r="DR47" i="1"/>
  <c r="DR51" i="1"/>
  <c r="DR55" i="1"/>
  <c r="DR61" i="1"/>
  <c r="DR63" i="1"/>
  <c r="DR7" i="1"/>
  <c r="DR11" i="1"/>
  <c r="DR15" i="1"/>
  <c r="DR19" i="1"/>
  <c r="DR24" i="1"/>
  <c r="DR28" i="1"/>
  <c r="DR32" i="1"/>
  <c r="DR36" i="1"/>
  <c r="DR40" i="1"/>
  <c r="DR44" i="1"/>
  <c r="DR48" i="1"/>
  <c r="DR52" i="1"/>
  <c r="DR56" i="1"/>
  <c r="DR62" i="1"/>
  <c r="DR64" i="1"/>
  <c r="DR8" i="1"/>
  <c r="DR12" i="1"/>
  <c r="DR16" i="1"/>
  <c r="DR20" i="1"/>
  <c r="DR25" i="1"/>
  <c r="DR29" i="1"/>
  <c r="DR33" i="1"/>
  <c r="DR37" i="1"/>
  <c r="DR41" i="1"/>
  <c r="DR45" i="1"/>
  <c r="DR49" i="1"/>
  <c r="DR53" i="1"/>
  <c r="DR59" i="1"/>
  <c r="DR57" i="1"/>
  <c r="DR5" i="1"/>
  <c r="DR21" i="1"/>
  <c r="DR38" i="1"/>
  <c r="DR54" i="1"/>
  <c r="DR9" i="1"/>
  <c r="DR26" i="1"/>
  <c r="DR42" i="1"/>
  <c r="DR60" i="1"/>
  <c r="DR14" i="1"/>
  <c r="DR30" i="1"/>
  <c r="DR46" i="1"/>
  <c r="DR58" i="1"/>
  <c r="DR17" i="1"/>
  <c r="DR34" i="1"/>
  <c r="DR50" i="1"/>
  <c r="DQ23" i="1"/>
  <c r="DO23" i="1"/>
  <c r="DP23" i="1"/>
  <c r="DR23" i="1"/>
  <c r="EW7" i="1"/>
  <c r="EW11" i="1"/>
  <c r="EW15" i="1"/>
  <c r="EW19" i="1"/>
  <c r="EW24" i="1"/>
  <c r="EW28" i="1"/>
  <c r="EW32" i="1"/>
  <c r="EW36" i="1"/>
  <c r="EW40" i="1"/>
  <c r="EW44" i="1"/>
  <c r="EW8" i="1"/>
  <c r="EW12" i="1"/>
  <c r="EW16" i="1"/>
  <c r="EW20" i="1"/>
  <c r="EW25" i="1"/>
  <c r="EW29" i="1"/>
  <c r="EW33" i="1"/>
  <c r="EW37" i="1"/>
  <c r="EW41" i="1"/>
  <c r="EW45" i="1"/>
  <c r="EW49" i="1"/>
  <c r="EW53" i="1"/>
  <c r="EW59" i="1"/>
  <c r="EW57" i="1"/>
  <c r="EV7" i="1"/>
  <c r="EV11" i="1"/>
  <c r="EV15" i="1"/>
  <c r="EV19" i="1"/>
  <c r="EV24" i="1"/>
  <c r="EV28" i="1"/>
  <c r="EV32" i="1"/>
  <c r="EV36" i="1"/>
  <c r="EV40" i="1"/>
  <c r="EV44" i="1"/>
  <c r="EW63" i="1"/>
  <c r="EW9" i="1"/>
  <c r="EW14" i="1"/>
  <c r="EW17" i="1"/>
  <c r="EW21" i="1"/>
  <c r="EW26" i="1"/>
  <c r="EW30" i="1"/>
  <c r="EW34" i="1"/>
  <c r="EW38" i="1"/>
  <c r="EW42" i="1"/>
  <c r="EW46" i="1"/>
  <c r="EW50" i="1"/>
  <c r="EW54" i="1"/>
  <c r="EW60" i="1"/>
  <c r="EW58" i="1"/>
  <c r="EV8" i="1"/>
  <c r="EV12" i="1"/>
  <c r="EV16" i="1"/>
  <c r="EV20" i="1"/>
  <c r="EV25" i="1"/>
  <c r="EV29" i="1"/>
  <c r="EV33" i="1"/>
  <c r="EV37" i="1"/>
  <c r="EV41" i="1"/>
  <c r="EW6" i="1"/>
  <c r="EW10" i="1"/>
  <c r="EW13" i="1"/>
  <c r="EW18" i="1"/>
  <c r="EW22" i="1"/>
  <c r="EW27" i="1"/>
  <c r="EW31" i="1"/>
  <c r="EW35" i="1"/>
  <c r="EW39" i="1"/>
  <c r="EW43" i="1"/>
  <c r="EW48" i="1"/>
  <c r="EW56" i="1"/>
  <c r="EV6" i="1"/>
  <c r="EV13" i="1"/>
  <c r="EV22" i="1"/>
  <c r="EV31" i="1"/>
  <c r="EV39" i="1"/>
  <c r="EV46" i="1"/>
  <c r="EV50" i="1"/>
  <c r="EV54" i="1"/>
  <c r="EV60" i="1"/>
  <c r="EV58" i="1"/>
  <c r="EU7" i="1"/>
  <c r="EU11" i="1"/>
  <c r="EU15" i="1"/>
  <c r="EU19" i="1"/>
  <c r="EU24" i="1"/>
  <c r="EU28" i="1"/>
  <c r="EU32" i="1"/>
  <c r="EU36" i="1"/>
  <c r="EU40" i="1"/>
  <c r="EU44" i="1"/>
  <c r="EU48" i="1"/>
  <c r="EU52" i="1"/>
  <c r="EU56" i="1"/>
  <c r="EU62" i="1"/>
  <c r="EU64" i="1"/>
  <c r="EW51" i="1"/>
  <c r="EW61" i="1"/>
  <c r="EV9" i="1"/>
  <c r="EV17" i="1"/>
  <c r="EV26" i="1"/>
  <c r="EV34" i="1"/>
  <c r="EV42" i="1"/>
  <c r="EV47" i="1"/>
  <c r="EV51" i="1"/>
  <c r="EV55" i="1"/>
  <c r="EV61" i="1"/>
  <c r="EV63" i="1"/>
  <c r="EU8" i="1"/>
  <c r="EU12" i="1"/>
  <c r="EU16" i="1"/>
  <c r="EU20" i="1"/>
  <c r="EU25" i="1"/>
  <c r="EU29" i="1"/>
  <c r="EU33" i="1"/>
  <c r="EU37" i="1"/>
  <c r="EU41" i="1"/>
  <c r="EU45" i="1"/>
  <c r="EU49" i="1"/>
  <c r="EU53" i="1"/>
  <c r="EU59" i="1"/>
  <c r="EU57" i="1"/>
  <c r="EW5" i="1"/>
  <c r="EW52" i="1"/>
  <c r="EW62" i="1"/>
  <c r="EV10" i="1"/>
  <c r="EV18" i="1"/>
  <c r="EV27" i="1"/>
  <c r="EV35" i="1"/>
  <c r="EV43" i="1"/>
  <c r="EV48" i="1"/>
  <c r="EV52" i="1"/>
  <c r="EV56" i="1"/>
  <c r="EV62" i="1"/>
  <c r="EV64" i="1"/>
  <c r="EU9" i="1"/>
  <c r="EU14" i="1"/>
  <c r="EU17" i="1"/>
  <c r="EU21" i="1"/>
  <c r="EU26" i="1"/>
  <c r="EU30" i="1"/>
  <c r="EU34" i="1"/>
  <c r="EU38" i="1"/>
  <c r="EU42" i="1"/>
  <c r="EU46" i="1"/>
  <c r="EU50" i="1"/>
  <c r="EU54" i="1"/>
  <c r="EU60" i="1"/>
  <c r="EU58" i="1"/>
  <c r="EV5" i="1"/>
  <c r="EW55" i="1"/>
  <c r="EV30" i="1"/>
  <c r="EV53" i="1"/>
  <c r="EU10" i="1"/>
  <c r="EU27" i="1"/>
  <c r="EU43" i="1"/>
  <c r="EU61" i="1"/>
  <c r="EW64" i="1"/>
  <c r="EV38" i="1"/>
  <c r="EV59" i="1"/>
  <c r="EU13" i="1"/>
  <c r="EU31" i="1"/>
  <c r="EU47" i="1"/>
  <c r="EU63" i="1"/>
  <c r="EV14" i="1"/>
  <c r="EV45" i="1"/>
  <c r="EV57" i="1"/>
  <c r="EU18" i="1"/>
  <c r="EU35" i="1"/>
  <c r="EU51" i="1"/>
  <c r="EU5" i="1"/>
  <c r="EV21" i="1"/>
  <c r="EU39" i="1"/>
  <c r="EV49" i="1"/>
  <c r="EU55" i="1"/>
  <c r="EU6" i="1"/>
  <c r="EW47" i="1"/>
  <c r="EU22" i="1"/>
  <c r="EX31" i="1"/>
  <c r="EX62" i="1"/>
  <c r="EX59" i="1"/>
  <c r="EX41" i="1"/>
  <c r="EX24" i="1"/>
  <c r="EX7" i="1"/>
  <c r="EX5" i="1"/>
  <c r="EX48" i="1"/>
  <c r="EX32" i="1"/>
  <c r="EX13" i="1"/>
  <c r="EX51" i="1"/>
  <c r="EX35" i="1"/>
  <c r="EX17" i="1"/>
  <c r="EX60" i="1"/>
  <c r="EX42" i="1"/>
  <c r="EX25" i="1"/>
  <c r="EX8" i="1"/>
  <c r="EX53" i="1"/>
  <c r="EX37" i="1"/>
  <c r="EX19" i="1"/>
  <c r="EX57" i="1"/>
  <c r="EX44" i="1"/>
  <c r="EX27" i="1"/>
  <c r="EX10" i="1"/>
  <c r="EX64" i="1"/>
  <c r="EX47" i="1"/>
  <c r="EX30" i="1"/>
  <c r="EX54" i="1"/>
  <c r="EX38" i="1"/>
  <c r="EX20" i="1"/>
  <c r="EX49" i="1"/>
  <c r="EX33" i="1"/>
  <c r="EX15" i="1"/>
  <c r="EX56" i="1"/>
  <c r="EX40" i="1"/>
  <c r="EX22" i="1"/>
  <c r="EX6" i="1"/>
  <c r="EX61" i="1"/>
  <c r="EX43" i="1"/>
  <c r="EX26" i="1"/>
  <c r="EX9" i="1"/>
  <c r="EX50" i="1"/>
  <c r="EX34" i="1"/>
  <c r="EX16" i="1"/>
  <c r="EX58" i="1"/>
  <c r="EX45" i="1"/>
  <c r="EX28" i="1"/>
  <c r="EX11" i="1"/>
  <c r="EX52" i="1"/>
  <c r="EX36" i="1"/>
  <c r="EX18" i="1"/>
  <c r="EX55" i="1"/>
  <c r="EX39" i="1"/>
  <c r="EX21" i="1"/>
  <c r="EX63" i="1"/>
  <c r="EX46" i="1"/>
  <c r="EX29" i="1"/>
  <c r="EX12" i="1"/>
  <c r="EW23" i="1"/>
  <c r="EV23" i="1"/>
  <c r="EU23" i="1"/>
  <c r="EX23" i="1"/>
  <c r="R8" i="1"/>
  <c r="R12" i="1"/>
  <c r="R16" i="1"/>
  <c r="R20" i="1"/>
  <c r="R25" i="1"/>
  <c r="R29" i="1"/>
  <c r="R33" i="1"/>
  <c r="R37" i="1"/>
  <c r="R41" i="1"/>
  <c r="R45" i="1"/>
  <c r="R49" i="1"/>
  <c r="R53" i="1"/>
  <c r="R59" i="1"/>
  <c r="R57" i="1"/>
  <c r="Q6" i="1"/>
  <c r="Q10" i="1"/>
  <c r="Q13" i="1"/>
  <c r="Q18" i="1"/>
  <c r="Q22" i="1"/>
  <c r="Q27" i="1"/>
  <c r="Q31" i="1"/>
  <c r="Q35" i="1"/>
  <c r="Q39" i="1"/>
  <c r="Q43" i="1"/>
  <c r="Q47" i="1"/>
  <c r="Q51" i="1"/>
  <c r="Q55" i="1"/>
  <c r="Q61" i="1"/>
  <c r="Q63" i="1"/>
  <c r="P8" i="1"/>
  <c r="P12" i="1"/>
  <c r="P16" i="1"/>
  <c r="P20" i="1"/>
  <c r="P25" i="1"/>
  <c r="P29" i="1"/>
  <c r="P33" i="1"/>
  <c r="P37" i="1"/>
  <c r="P41" i="1"/>
  <c r="P45" i="1"/>
  <c r="P49" i="1"/>
  <c r="P53" i="1"/>
  <c r="P59" i="1"/>
  <c r="P57" i="1"/>
  <c r="S63" i="1"/>
  <c r="R9" i="1"/>
  <c r="R14" i="1"/>
  <c r="R17" i="1"/>
  <c r="R21" i="1"/>
  <c r="R26" i="1"/>
  <c r="R30" i="1"/>
  <c r="R34" i="1"/>
  <c r="R38" i="1"/>
  <c r="R42" i="1"/>
  <c r="R46" i="1"/>
  <c r="R50" i="1"/>
  <c r="R54" i="1"/>
  <c r="R60" i="1"/>
  <c r="R58" i="1"/>
  <c r="Q7" i="1"/>
  <c r="Q11" i="1"/>
  <c r="Q15" i="1"/>
  <c r="Q19" i="1"/>
  <c r="Q24" i="1"/>
  <c r="Q28" i="1"/>
  <c r="Q32" i="1"/>
  <c r="Q36" i="1"/>
  <c r="Q40" i="1"/>
  <c r="Q44" i="1"/>
  <c r="Q48" i="1"/>
  <c r="Q52" i="1"/>
  <c r="Q56" i="1"/>
  <c r="Q62" i="1"/>
  <c r="Q64" i="1"/>
  <c r="P9" i="1"/>
  <c r="P14" i="1"/>
  <c r="P17" i="1"/>
  <c r="P21" i="1"/>
  <c r="P26" i="1"/>
  <c r="P30" i="1"/>
  <c r="P34" i="1"/>
  <c r="P38" i="1"/>
  <c r="P42" i="1"/>
  <c r="P46" i="1"/>
  <c r="P50" i="1"/>
  <c r="P54" i="1"/>
  <c r="P60" i="1"/>
  <c r="P58" i="1"/>
  <c r="R5" i="1"/>
  <c r="P5" i="1"/>
  <c r="R6" i="1"/>
  <c r="R10" i="1"/>
  <c r="R13" i="1"/>
  <c r="R18" i="1"/>
  <c r="R22" i="1"/>
  <c r="R27" i="1"/>
  <c r="R31" i="1"/>
  <c r="R35" i="1"/>
  <c r="R39" i="1"/>
  <c r="R43" i="1"/>
  <c r="R47" i="1"/>
  <c r="R51" i="1"/>
  <c r="R55" i="1"/>
  <c r="R61" i="1"/>
  <c r="R63" i="1"/>
  <c r="Q8" i="1"/>
  <c r="Q12" i="1"/>
  <c r="Q16" i="1"/>
  <c r="Q20" i="1"/>
  <c r="Q25" i="1"/>
  <c r="Q29" i="1"/>
  <c r="Q33" i="1"/>
  <c r="Q37" i="1"/>
  <c r="Q41" i="1"/>
  <c r="Q45" i="1"/>
  <c r="Q49" i="1"/>
  <c r="Q53" i="1"/>
  <c r="Q59" i="1"/>
  <c r="Q57" i="1"/>
  <c r="P6" i="1"/>
  <c r="P10" i="1"/>
  <c r="P13" i="1"/>
  <c r="P18" i="1"/>
  <c r="P22" i="1"/>
  <c r="P27" i="1"/>
  <c r="P31" i="1"/>
  <c r="P35" i="1"/>
  <c r="P39" i="1"/>
  <c r="P43" i="1"/>
  <c r="P47" i="1"/>
  <c r="P51" i="1"/>
  <c r="P55" i="1"/>
  <c r="P61" i="1"/>
  <c r="P63" i="1"/>
  <c r="Q5" i="1"/>
  <c r="R7" i="1"/>
  <c r="R11" i="1"/>
  <c r="R15" i="1"/>
  <c r="R19" i="1"/>
  <c r="R24" i="1"/>
  <c r="R28" i="1"/>
  <c r="R32" i="1"/>
  <c r="R36" i="1"/>
  <c r="R40" i="1"/>
  <c r="R44" i="1"/>
  <c r="R48" i="1"/>
  <c r="R52" i="1"/>
  <c r="R56" i="1"/>
  <c r="R62" i="1"/>
  <c r="R64" i="1"/>
  <c r="Q9" i="1"/>
  <c r="Q14" i="1"/>
  <c r="Q17" i="1"/>
  <c r="Q21" i="1"/>
  <c r="Q26" i="1"/>
  <c r="Q30" i="1"/>
  <c r="Q34" i="1"/>
  <c r="Q38" i="1"/>
  <c r="Q42" i="1"/>
  <c r="Q46" i="1"/>
  <c r="Q50" i="1"/>
  <c r="Q54" i="1"/>
  <c r="Q60" i="1"/>
  <c r="Q58" i="1"/>
  <c r="P7" i="1"/>
  <c r="P11" i="1"/>
  <c r="P15" i="1"/>
  <c r="P19" i="1"/>
  <c r="P24" i="1"/>
  <c r="P28" i="1"/>
  <c r="P32" i="1"/>
  <c r="P36" i="1"/>
  <c r="P40" i="1"/>
  <c r="P44" i="1"/>
  <c r="P48" i="1"/>
  <c r="P52" i="1"/>
  <c r="P56" i="1"/>
  <c r="P62" i="1"/>
  <c r="P64" i="1"/>
  <c r="S60" i="1"/>
  <c r="S42" i="1"/>
  <c r="S26" i="1"/>
  <c r="S9" i="1"/>
  <c r="S59" i="1"/>
  <c r="S41" i="1"/>
  <c r="S25" i="1"/>
  <c r="S8" i="1"/>
  <c r="S56" i="1"/>
  <c r="S40" i="1"/>
  <c r="S24" i="1"/>
  <c r="S7" i="1"/>
  <c r="S61" i="1"/>
  <c r="S43" i="1"/>
  <c r="S27" i="1"/>
  <c r="S10" i="1"/>
  <c r="S54" i="1"/>
  <c r="S38" i="1"/>
  <c r="S21" i="1"/>
  <c r="S53" i="1"/>
  <c r="S37" i="1"/>
  <c r="S20" i="1"/>
  <c r="S52" i="1"/>
  <c r="S36" i="1"/>
  <c r="S19" i="1"/>
  <c r="S55" i="1"/>
  <c r="S39" i="1"/>
  <c r="S22" i="1"/>
  <c r="S6" i="1"/>
  <c r="S5" i="1"/>
  <c r="S50" i="1"/>
  <c r="S34" i="1"/>
  <c r="S17" i="1"/>
  <c r="S49" i="1"/>
  <c r="S33" i="1"/>
  <c r="S16" i="1"/>
  <c r="S48" i="1"/>
  <c r="S32" i="1"/>
  <c r="S15" i="1"/>
  <c r="S51" i="1"/>
  <c r="S35" i="1"/>
  <c r="S18" i="1"/>
  <c r="S58" i="1"/>
  <c r="S46" i="1"/>
  <c r="S30" i="1"/>
  <c r="S14" i="1"/>
  <c r="S57" i="1"/>
  <c r="S45" i="1"/>
  <c r="S29" i="1"/>
  <c r="S12" i="1"/>
  <c r="S62" i="1"/>
  <c r="S44" i="1"/>
  <c r="S28" i="1"/>
  <c r="S11" i="1"/>
  <c r="S64" i="1"/>
  <c r="S47" i="1"/>
  <c r="S31" i="1"/>
  <c r="S13" i="1"/>
  <c r="Q23" i="1"/>
  <c r="R23" i="1"/>
  <c r="BS8" i="1"/>
  <c r="BS12" i="1"/>
  <c r="BS16" i="1"/>
  <c r="BS20" i="1"/>
  <c r="BS25" i="1"/>
  <c r="BS29" i="1"/>
  <c r="BS33" i="1"/>
  <c r="BS37" i="1"/>
  <c r="BS41" i="1"/>
  <c r="BS45" i="1"/>
  <c r="BS49" i="1"/>
  <c r="BS53" i="1"/>
  <c r="BS59" i="1"/>
  <c r="BS57" i="1"/>
  <c r="BR6" i="1"/>
  <c r="BR10" i="1"/>
  <c r="BR13" i="1"/>
  <c r="BR18" i="1"/>
  <c r="BR22" i="1"/>
  <c r="BR27" i="1"/>
  <c r="BR31" i="1"/>
  <c r="BR35" i="1"/>
  <c r="BR39" i="1"/>
  <c r="BR43" i="1"/>
  <c r="BR47" i="1"/>
  <c r="BR51" i="1"/>
  <c r="BR55" i="1"/>
  <c r="BR61" i="1"/>
  <c r="BR63" i="1"/>
  <c r="BQ8" i="1"/>
  <c r="BQ12" i="1"/>
  <c r="BQ16" i="1"/>
  <c r="BQ20" i="1"/>
  <c r="BQ25" i="1"/>
  <c r="BQ29" i="1"/>
  <c r="BQ33" i="1"/>
  <c r="BQ37" i="1"/>
  <c r="BQ41" i="1"/>
  <c r="BQ45" i="1"/>
  <c r="BQ49" i="1"/>
  <c r="BQ53" i="1"/>
  <c r="BQ59" i="1"/>
  <c r="BQ57" i="1"/>
  <c r="BT30" i="1"/>
  <c r="BS9" i="1"/>
  <c r="BS14" i="1"/>
  <c r="BS17" i="1"/>
  <c r="BS21" i="1"/>
  <c r="BS26" i="1"/>
  <c r="BS30" i="1"/>
  <c r="BS34" i="1"/>
  <c r="BS38" i="1"/>
  <c r="BS42" i="1"/>
  <c r="BS46" i="1"/>
  <c r="BS50" i="1"/>
  <c r="BS54" i="1"/>
  <c r="BS60" i="1"/>
  <c r="BS58" i="1"/>
  <c r="BR7" i="1"/>
  <c r="BR11" i="1"/>
  <c r="BR15" i="1"/>
  <c r="BR19" i="1"/>
  <c r="BR24" i="1"/>
  <c r="BR28" i="1"/>
  <c r="BR32" i="1"/>
  <c r="BR36" i="1"/>
  <c r="BR40" i="1"/>
  <c r="BR44" i="1"/>
  <c r="BR48" i="1"/>
  <c r="BR52" i="1"/>
  <c r="BR56" i="1"/>
  <c r="BR62" i="1"/>
  <c r="BR64" i="1"/>
  <c r="BQ9" i="1"/>
  <c r="BQ14" i="1"/>
  <c r="BQ17" i="1"/>
  <c r="BQ21" i="1"/>
  <c r="BQ26" i="1"/>
  <c r="BQ30" i="1"/>
  <c r="BQ34" i="1"/>
  <c r="BQ38" i="1"/>
  <c r="BQ42" i="1"/>
  <c r="BQ46" i="1"/>
  <c r="BQ50" i="1"/>
  <c r="BQ54" i="1"/>
  <c r="BQ60" i="1"/>
  <c r="BQ58" i="1"/>
  <c r="BS11" i="1"/>
  <c r="BS19" i="1"/>
  <c r="BS28" i="1"/>
  <c r="BS36" i="1"/>
  <c r="BS44" i="1"/>
  <c r="BS52" i="1"/>
  <c r="BS62" i="1"/>
  <c r="BR9" i="1"/>
  <c r="BR17" i="1"/>
  <c r="BR26" i="1"/>
  <c r="BR34" i="1"/>
  <c r="BR42" i="1"/>
  <c r="BR50" i="1"/>
  <c r="BR60" i="1"/>
  <c r="BQ7" i="1"/>
  <c r="BQ15" i="1"/>
  <c r="BQ24" i="1"/>
  <c r="BQ32" i="1"/>
  <c r="BQ40" i="1"/>
  <c r="BQ48" i="1"/>
  <c r="BQ56" i="1"/>
  <c r="BQ64" i="1"/>
  <c r="BQ5" i="1"/>
  <c r="BS6" i="1"/>
  <c r="BS13" i="1"/>
  <c r="BS22" i="1"/>
  <c r="BS31" i="1"/>
  <c r="BS39" i="1"/>
  <c r="BS47" i="1"/>
  <c r="BS55" i="1"/>
  <c r="BS63" i="1"/>
  <c r="BR12" i="1"/>
  <c r="BR20" i="1"/>
  <c r="BR29" i="1"/>
  <c r="BR37" i="1"/>
  <c r="BR45" i="1"/>
  <c r="BR53" i="1"/>
  <c r="BR57" i="1"/>
  <c r="BQ10" i="1"/>
  <c r="BQ18" i="1"/>
  <c r="BQ27" i="1"/>
  <c r="BQ35" i="1"/>
  <c r="BQ43" i="1"/>
  <c r="BQ51" i="1"/>
  <c r="BQ61" i="1"/>
  <c r="BS7" i="1"/>
  <c r="BS15" i="1"/>
  <c r="BS24" i="1"/>
  <c r="BS32" i="1"/>
  <c r="BS40" i="1"/>
  <c r="BS48" i="1"/>
  <c r="BS56" i="1"/>
  <c r="BS64" i="1"/>
  <c r="BR14" i="1"/>
  <c r="BR21" i="1"/>
  <c r="BR30" i="1"/>
  <c r="BR38" i="1"/>
  <c r="BR46" i="1"/>
  <c r="BR54" i="1"/>
  <c r="BR58" i="1"/>
  <c r="BQ11" i="1"/>
  <c r="BQ19" i="1"/>
  <c r="BQ28" i="1"/>
  <c r="BQ36" i="1"/>
  <c r="BQ44" i="1"/>
  <c r="BQ52" i="1"/>
  <c r="BQ62" i="1"/>
  <c r="BS5" i="1"/>
  <c r="BS10" i="1"/>
  <c r="BS18" i="1"/>
  <c r="BS27" i="1"/>
  <c r="BS35" i="1"/>
  <c r="BS43" i="1"/>
  <c r="BS51" i="1"/>
  <c r="BS61" i="1"/>
  <c r="BR8" i="1"/>
  <c r="BR16" i="1"/>
  <c r="BR25" i="1"/>
  <c r="BR33" i="1"/>
  <c r="BR41" i="1"/>
  <c r="BR49" i="1"/>
  <c r="BR59" i="1"/>
  <c r="BQ6" i="1"/>
  <c r="BQ13" i="1"/>
  <c r="BQ22" i="1"/>
  <c r="BQ31" i="1"/>
  <c r="BQ39" i="1"/>
  <c r="BQ47" i="1"/>
  <c r="BQ55" i="1"/>
  <c r="BQ63" i="1"/>
  <c r="BR5" i="1"/>
  <c r="BT58" i="1"/>
  <c r="BT46" i="1"/>
  <c r="BT29" i="1"/>
  <c r="BT12" i="1"/>
  <c r="BT57" i="1"/>
  <c r="BT45" i="1"/>
  <c r="BT5" i="1"/>
  <c r="BT61" i="1"/>
  <c r="BT43" i="1"/>
  <c r="BT26" i="1"/>
  <c r="BT37" i="1"/>
  <c r="BT19" i="1"/>
  <c r="BT44" i="1"/>
  <c r="BT27" i="1"/>
  <c r="BT10" i="1"/>
  <c r="BT60" i="1"/>
  <c r="BT42" i="1"/>
  <c r="BT25" i="1"/>
  <c r="BT8" i="1"/>
  <c r="BT59" i="1"/>
  <c r="BT41" i="1"/>
  <c r="BT64" i="1"/>
  <c r="BT55" i="1"/>
  <c r="BT39" i="1"/>
  <c r="BT21" i="1"/>
  <c r="BT33" i="1"/>
  <c r="BT15" i="1"/>
  <c r="BT40" i="1"/>
  <c r="BT22" i="1"/>
  <c r="BT6" i="1"/>
  <c r="BT54" i="1"/>
  <c r="BT38" i="1"/>
  <c r="BT20" i="1"/>
  <c r="BT53" i="1"/>
  <c r="BT62" i="1"/>
  <c r="BT51" i="1"/>
  <c r="BT35" i="1"/>
  <c r="BT14" i="1"/>
  <c r="BT28" i="1"/>
  <c r="BT11" i="1"/>
  <c r="BT52" i="1"/>
  <c r="BT36" i="1"/>
  <c r="BT18" i="1"/>
  <c r="BT17" i="1"/>
  <c r="BT50" i="1"/>
  <c r="BT34" i="1"/>
  <c r="BT16" i="1"/>
  <c r="BT49" i="1"/>
  <c r="BT56" i="1"/>
  <c r="BT63" i="1"/>
  <c r="BT47" i="1"/>
  <c r="BT31" i="1"/>
  <c r="BT9" i="1"/>
  <c r="BT24" i="1"/>
  <c r="BT7" i="1"/>
  <c r="BT48" i="1"/>
  <c r="BT32" i="1"/>
  <c r="BT13" i="1"/>
  <c r="BS23" i="1"/>
  <c r="BQ23" i="1"/>
  <c r="BR23" i="1"/>
  <c r="BT23" i="1"/>
  <c r="CR7" i="1"/>
  <c r="CR11" i="1"/>
  <c r="CR15" i="1"/>
  <c r="CR19" i="1"/>
  <c r="CR24" i="1"/>
  <c r="CR28" i="1"/>
  <c r="CR32" i="1"/>
  <c r="CR36" i="1"/>
  <c r="CR40" i="1"/>
  <c r="CR44" i="1"/>
  <c r="CR48" i="1"/>
  <c r="CR52" i="1"/>
  <c r="CR56" i="1"/>
  <c r="CR62" i="1"/>
  <c r="CR64" i="1"/>
  <c r="CQ9" i="1"/>
  <c r="CQ14" i="1"/>
  <c r="CQ17" i="1"/>
  <c r="CQ21" i="1"/>
  <c r="CQ26" i="1"/>
  <c r="CQ30" i="1"/>
  <c r="CQ34" i="1"/>
  <c r="CQ38" i="1"/>
  <c r="CQ42" i="1"/>
  <c r="CQ46" i="1"/>
  <c r="CQ50" i="1"/>
  <c r="CQ54" i="1"/>
  <c r="CQ60" i="1"/>
  <c r="CQ58" i="1"/>
  <c r="CP7" i="1"/>
  <c r="CP11" i="1"/>
  <c r="CP15" i="1"/>
  <c r="CP19" i="1"/>
  <c r="CP24" i="1"/>
  <c r="CP28" i="1"/>
  <c r="CP32" i="1"/>
  <c r="CP36" i="1"/>
  <c r="CP40" i="1"/>
  <c r="CP44" i="1"/>
  <c r="CP48" i="1"/>
  <c r="CP52" i="1"/>
  <c r="CP56" i="1"/>
  <c r="CR9" i="1"/>
  <c r="CR14" i="1"/>
  <c r="CR21" i="1"/>
  <c r="CR26" i="1"/>
  <c r="CR30" i="1"/>
  <c r="CR34" i="1"/>
  <c r="CR38" i="1"/>
  <c r="CR42" i="1"/>
  <c r="CR46" i="1"/>
  <c r="CR50" i="1"/>
  <c r="CR54" i="1"/>
  <c r="CR60" i="1"/>
  <c r="CR58" i="1"/>
  <c r="CQ7" i="1"/>
  <c r="CQ11" i="1"/>
  <c r="CQ15" i="1"/>
  <c r="CQ19" i="1"/>
  <c r="CQ24" i="1"/>
  <c r="CQ28" i="1"/>
  <c r="CQ32" i="1"/>
  <c r="CQ36" i="1"/>
  <c r="CQ40" i="1"/>
  <c r="CQ44" i="1"/>
  <c r="CQ48" i="1"/>
  <c r="CQ52" i="1"/>
  <c r="CQ56" i="1"/>
  <c r="CQ62" i="1"/>
  <c r="CQ64" i="1"/>
  <c r="CP9" i="1"/>
  <c r="CP14" i="1"/>
  <c r="CP17" i="1"/>
  <c r="CP21" i="1"/>
  <c r="CP26" i="1"/>
  <c r="CP30" i="1"/>
  <c r="CP34" i="1"/>
  <c r="CP38" i="1"/>
  <c r="CP42" i="1"/>
  <c r="CP46" i="1"/>
  <c r="CP50" i="1"/>
  <c r="CP54" i="1"/>
  <c r="CP60" i="1"/>
  <c r="CR8" i="1"/>
  <c r="CR16" i="1"/>
  <c r="CR25" i="1"/>
  <c r="CR33" i="1"/>
  <c r="CR41" i="1"/>
  <c r="CR49" i="1"/>
  <c r="CR59" i="1"/>
  <c r="CQ6" i="1"/>
  <c r="CQ13" i="1"/>
  <c r="CQ22" i="1"/>
  <c r="CQ31" i="1"/>
  <c r="CQ39" i="1"/>
  <c r="CQ47" i="1"/>
  <c r="CQ55" i="1"/>
  <c r="CQ63" i="1"/>
  <c r="CP12" i="1"/>
  <c r="CP20" i="1"/>
  <c r="CP29" i="1"/>
  <c r="CP37" i="1"/>
  <c r="CP45" i="1"/>
  <c r="CP53" i="1"/>
  <c r="CP62" i="1"/>
  <c r="CR10" i="1"/>
  <c r="CR18" i="1"/>
  <c r="CR27" i="1"/>
  <c r="CR35" i="1"/>
  <c r="CR43" i="1"/>
  <c r="CR51" i="1"/>
  <c r="CR61" i="1"/>
  <c r="CQ8" i="1"/>
  <c r="CQ16" i="1"/>
  <c r="CQ25" i="1"/>
  <c r="CQ33" i="1"/>
  <c r="CQ41" i="1"/>
  <c r="CQ49" i="1"/>
  <c r="CQ59" i="1"/>
  <c r="CP6" i="1"/>
  <c r="CP13" i="1"/>
  <c r="CP22" i="1"/>
  <c r="CP31" i="1"/>
  <c r="CP39" i="1"/>
  <c r="CP47" i="1"/>
  <c r="CP55" i="1"/>
  <c r="CP57" i="1"/>
  <c r="CR5" i="1"/>
  <c r="CP18" i="1"/>
  <c r="CP5" i="1"/>
  <c r="CR12" i="1"/>
  <c r="CR20" i="1"/>
  <c r="CR29" i="1"/>
  <c r="CR37" i="1"/>
  <c r="CR45" i="1"/>
  <c r="CR53" i="1"/>
  <c r="CR57" i="1"/>
  <c r="CQ10" i="1"/>
  <c r="CQ18" i="1"/>
  <c r="CQ27" i="1"/>
  <c r="CQ35" i="1"/>
  <c r="CQ43" i="1"/>
  <c r="CQ51" i="1"/>
  <c r="CQ61" i="1"/>
  <c r="CP8" i="1"/>
  <c r="CP16" i="1"/>
  <c r="CP25" i="1"/>
  <c r="CP33" i="1"/>
  <c r="CP41" i="1"/>
  <c r="CP49" i="1"/>
  <c r="CP59" i="1"/>
  <c r="CP58" i="1"/>
  <c r="CQ5" i="1"/>
  <c r="CP10" i="1"/>
  <c r="CR6" i="1"/>
  <c r="CR13" i="1"/>
  <c r="CR22" i="1"/>
  <c r="CR31" i="1"/>
  <c r="CR39" i="1"/>
  <c r="CR47" i="1"/>
  <c r="CR55" i="1"/>
  <c r="CR63" i="1"/>
  <c r="CQ12" i="1"/>
  <c r="CQ20" i="1"/>
  <c r="CQ29" i="1"/>
  <c r="CQ37" i="1"/>
  <c r="CQ45" i="1"/>
  <c r="CQ53" i="1"/>
  <c r="CQ57" i="1"/>
  <c r="CP27" i="1"/>
  <c r="CP35" i="1"/>
  <c r="CP43" i="1"/>
  <c r="CP51" i="1"/>
  <c r="CP61" i="1"/>
  <c r="CP63" i="1"/>
  <c r="CS5" i="1"/>
  <c r="CS55" i="1"/>
  <c r="CS39" i="1"/>
  <c r="CS22" i="1"/>
  <c r="CS50" i="1"/>
  <c r="CS54" i="1"/>
  <c r="CS14" i="1"/>
  <c r="CS59" i="1"/>
  <c r="CS41" i="1"/>
  <c r="CS25" i="1"/>
  <c r="CS8" i="1"/>
  <c r="CS38" i="1"/>
  <c r="CS48" i="1"/>
  <c r="CS32" i="1"/>
  <c r="CS15" i="1"/>
  <c r="CS10" i="1"/>
  <c r="CS51" i="1"/>
  <c r="CS35" i="1"/>
  <c r="CS18" i="1"/>
  <c r="CS34" i="1"/>
  <c r="CS42" i="1"/>
  <c r="CS53" i="1"/>
  <c r="CS37" i="1"/>
  <c r="CS20" i="1"/>
  <c r="CS21" i="1"/>
  <c r="CS62" i="1"/>
  <c r="CS44" i="1"/>
  <c r="CS28" i="1"/>
  <c r="CS11" i="1"/>
  <c r="CS63" i="1"/>
  <c r="CS47" i="1"/>
  <c r="CS31" i="1"/>
  <c r="CS17" i="1"/>
  <c r="CS30" i="1"/>
  <c r="CS49" i="1"/>
  <c r="CS33" i="1"/>
  <c r="CS16" i="1"/>
  <c r="CS60" i="1"/>
  <c r="CS9" i="1"/>
  <c r="CS56" i="1"/>
  <c r="CS40" i="1"/>
  <c r="CS24" i="1"/>
  <c r="CS7" i="1"/>
  <c r="CS6" i="1"/>
  <c r="CS61" i="1"/>
  <c r="CS43" i="1"/>
  <c r="CS27" i="1"/>
  <c r="CS58" i="1"/>
  <c r="CS26" i="1"/>
  <c r="CS57" i="1"/>
  <c r="CS45" i="1"/>
  <c r="CS29" i="1"/>
  <c r="CS12" i="1"/>
  <c r="CS46" i="1"/>
  <c r="CS52" i="1"/>
  <c r="CS36" i="1"/>
  <c r="CS19" i="1"/>
  <c r="CS13" i="1"/>
  <c r="CR23" i="1"/>
  <c r="DY6" i="1"/>
  <c r="DY10" i="1"/>
  <c r="DY13" i="1"/>
  <c r="DY18" i="1"/>
  <c r="DY22" i="1"/>
  <c r="DY27" i="1"/>
  <c r="DY31" i="1"/>
  <c r="DY35" i="1"/>
  <c r="DY39" i="1"/>
  <c r="DY43" i="1"/>
  <c r="DY47" i="1"/>
  <c r="DY51" i="1"/>
  <c r="DY55" i="1"/>
  <c r="DY61" i="1"/>
  <c r="DY64" i="1"/>
  <c r="DX9" i="1"/>
  <c r="DX14" i="1"/>
  <c r="DX17" i="1"/>
  <c r="DX21" i="1"/>
  <c r="DX26" i="1"/>
  <c r="DX30" i="1"/>
  <c r="DX34" i="1"/>
  <c r="DX38" i="1"/>
  <c r="DX42" i="1"/>
  <c r="DX46" i="1"/>
  <c r="DX50" i="1"/>
  <c r="DX54" i="1"/>
  <c r="DX60" i="1"/>
  <c r="DX58" i="1"/>
  <c r="DW7" i="1"/>
  <c r="DW11" i="1"/>
  <c r="DW15" i="1"/>
  <c r="DW19" i="1"/>
  <c r="DW24" i="1"/>
  <c r="DY7" i="1"/>
  <c r="DY11" i="1"/>
  <c r="DY15" i="1"/>
  <c r="DY19" i="1"/>
  <c r="DY24" i="1"/>
  <c r="DY28" i="1"/>
  <c r="DY32" i="1"/>
  <c r="DY36" i="1"/>
  <c r="DY40" i="1"/>
  <c r="DY44" i="1"/>
  <c r="DY48" i="1"/>
  <c r="DY52" i="1"/>
  <c r="DY56" i="1"/>
  <c r="DY62" i="1"/>
  <c r="DX6" i="1"/>
  <c r="DX10" i="1"/>
  <c r="DX13" i="1"/>
  <c r="DX18" i="1"/>
  <c r="DX22" i="1"/>
  <c r="DX27" i="1"/>
  <c r="DX31" i="1"/>
  <c r="DX35" i="1"/>
  <c r="DX39" i="1"/>
  <c r="DX43" i="1"/>
  <c r="DX47" i="1"/>
  <c r="DX51" i="1"/>
  <c r="DX55" i="1"/>
  <c r="DX61" i="1"/>
  <c r="DX63" i="1"/>
  <c r="DW8" i="1"/>
  <c r="DW12" i="1"/>
  <c r="DW16" i="1"/>
  <c r="DW20" i="1"/>
  <c r="DY9" i="1"/>
  <c r="DY17" i="1"/>
  <c r="DY26" i="1"/>
  <c r="DY34" i="1"/>
  <c r="DY42" i="1"/>
  <c r="DY50" i="1"/>
  <c r="DY60" i="1"/>
  <c r="DX8" i="1"/>
  <c r="DX16" i="1"/>
  <c r="DX25" i="1"/>
  <c r="DX33" i="1"/>
  <c r="DX41" i="1"/>
  <c r="DX49" i="1"/>
  <c r="DX59" i="1"/>
  <c r="DW6" i="1"/>
  <c r="DW13" i="1"/>
  <c r="DW22" i="1"/>
  <c r="DW28" i="1"/>
  <c r="DW32" i="1"/>
  <c r="DW36" i="1"/>
  <c r="DW40" i="1"/>
  <c r="DW44" i="1"/>
  <c r="DW48" i="1"/>
  <c r="DW52" i="1"/>
  <c r="DW56" i="1"/>
  <c r="DW62" i="1"/>
  <c r="DW64" i="1"/>
  <c r="DY12" i="1"/>
  <c r="DY20" i="1"/>
  <c r="DY29" i="1"/>
  <c r="DY37" i="1"/>
  <c r="DY45" i="1"/>
  <c r="DY53" i="1"/>
  <c r="DY57" i="1"/>
  <c r="DX11" i="1"/>
  <c r="DX19" i="1"/>
  <c r="DX28" i="1"/>
  <c r="DX36" i="1"/>
  <c r="DX44" i="1"/>
  <c r="DX52" i="1"/>
  <c r="DX62" i="1"/>
  <c r="DW9" i="1"/>
  <c r="DW17" i="1"/>
  <c r="DW25" i="1"/>
  <c r="DW29" i="1"/>
  <c r="DW33" i="1"/>
  <c r="DW37" i="1"/>
  <c r="DW41" i="1"/>
  <c r="DW45" i="1"/>
  <c r="DW49" i="1"/>
  <c r="DW53" i="1"/>
  <c r="DW59" i="1"/>
  <c r="DW57" i="1"/>
  <c r="DY5" i="1"/>
  <c r="DY58" i="1"/>
  <c r="DY14" i="1"/>
  <c r="DY21" i="1"/>
  <c r="DY30" i="1"/>
  <c r="DY38" i="1"/>
  <c r="DY46" i="1"/>
  <c r="DY54" i="1"/>
  <c r="DY63" i="1"/>
  <c r="DX12" i="1"/>
  <c r="DX20" i="1"/>
  <c r="DX29" i="1"/>
  <c r="DX37" i="1"/>
  <c r="DX45" i="1"/>
  <c r="DX53" i="1"/>
  <c r="DX57" i="1"/>
  <c r="DW10" i="1"/>
  <c r="DW18" i="1"/>
  <c r="DW26" i="1"/>
  <c r="DW30" i="1"/>
  <c r="DW34" i="1"/>
  <c r="DW38" i="1"/>
  <c r="DW42" i="1"/>
  <c r="DW46" i="1"/>
  <c r="DW50" i="1"/>
  <c r="DW54" i="1"/>
  <c r="DW60" i="1"/>
  <c r="DW58" i="1"/>
  <c r="DX5" i="1"/>
  <c r="DY8" i="1"/>
  <c r="DY16" i="1"/>
  <c r="DY25" i="1"/>
  <c r="DY33" i="1"/>
  <c r="DY41" i="1"/>
  <c r="DY49" i="1"/>
  <c r="DY59" i="1"/>
  <c r="DX7" i="1"/>
  <c r="DX15" i="1"/>
  <c r="DX24" i="1"/>
  <c r="DX32" i="1"/>
  <c r="DX40" i="1"/>
  <c r="DX48" i="1"/>
  <c r="DX56" i="1"/>
  <c r="DX64" i="1"/>
  <c r="DW14" i="1"/>
  <c r="DW21" i="1"/>
  <c r="DW27" i="1"/>
  <c r="DW31" i="1"/>
  <c r="DW35" i="1"/>
  <c r="DW39" i="1"/>
  <c r="DW43" i="1"/>
  <c r="DW47" i="1"/>
  <c r="DW51" i="1"/>
  <c r="DW55" i="1"/>
  <c r="DW61" i="1"/>
  <c r="DW63" i="1"/>
  <c r="DW5" i="1"/>
  <c r="DZ8" i="1"/>
  <c r="DZ58" i="1"/>
  <c r="DZ60" i="1"/>
  <c r="DZ42" i="1"/>
  <c r="DZ26" i="1"/>
  <c r="DZ9" i="1"/>
  <c r="DZ49" i="1"/>
  <c r="DZ33" i="1"/>
  <c r="DZ16" i="1"/>
  <c r="DZ52" i="1"/>
  <c r="DZ36" i="1"/>
  <c r="DZ19" i="1"/>
  <c r="DZ43" i="1"/>
  <c r="DZ27" i="1"/>
  <c r="DZ10" i="1"/>
  <c r="DZ54" i="1"/>
  <c r="DZ38" i="1"/>
  <c r="DZ21" i="1"/>
  <c r="DZ57" i="1"/>
  <c r="DZ45" i="1"/>
  <c r="DZ29" i="1"/>
  <c r="DZ12" i="1"/>
  <c r="DZ5" i="1"/>
  <c r="DZ48" i="1"/>
  <c r="DZ32" i="1"/>
  <c r="DZ15" i="1"/>
  <c r="DZ55" i="1"/>
  <c r="DZ39" i="1"/>
  <c r="DZ22" i="1"/>
  <c r="DZ64" i="1"/>
  <c r="DZ50" i="1"/>
  <c r="DZ34" i="1"/>
  <c r="DZ17" i="1"/>
  <c r="DZ59" i="1"/>
  <c r="DZ41" i="1"/>
  <c r="DZ25" i="1"/>
  <c r="DZ7" i="1"/>
  <c r="DZ62" i="1"/>
  <c r="DZ44" i="1"/>
  <c r="DZ28" i="1"/>
  <c r="DZ11" i="1"/>
  <c r="DZ51" i="1"/>
  <c r="DZ35" i="1"/>
  <c r="DZ18" i="1"/>
  <c r="DZ61" i="1"/>
  <c r="DZ63" i="1"/>
  <c r="DZ46" i="1"/>
  <c r="DZ30" i="1"/>
  <c r="DZ14" i="1"/>
  <c r="DZ53" i="1"/>
  <c r="DZ37" i="1"/>
  <c r="DZ20" i="1"/>
  <c r="DZ56" i="1"/>
  <c r="DZ40" i="1"/>
  <c r="DZ24" i="1"/>
  <c r="DZ6" i="1"/>
  <c r="DZ47" i="1"/>
  <c r="DZ31" i="1"/>
  <c r="DZ13" i="1"/>
  <c r="DY23" i="1"/>
  <c r="DW23" i="1"/>
  <c r="DX23" i="1"/>
  <c r="DZ23" i="1"/>
  <c r="H31" i="1"/>
  <c r="J7" i="1"/>
  <c r="J11" i="1"/>
  <c r="J15" i="1"/>
  <c r="J19" i="1"/>
  <c r="J24" i="1"/>
  <c r="J28" i="1"/>
  <c r="J32" i="1"/>
  <c r="J36" i="1"/>
  <c r="J40" i="1"/>
  <c r="J44" i="1"/>
  <c r="J48" i="1"/>
  <c r="J52" i="1"/>
  <c r="J56" i="1"/>
  <c r="J62" i="1"/>
  <c r="J64" i="1"/>
  <c r="I8" i="1"/>
  <c r="I12" i="1"/>
  <c r="I16" i="1"/>
  <c r="I20" i="1"/>
  <c r="I25" i="1"/>
  <c r="I29" i="1"/>
  <c r="I33" i="1"/>
  <c r="I37" i="1"/>
  <c r="I41" i="1"/>
  <c r="I45" i="1"/>
  <c r="I49" i="1"/>
  <c r="I53" i="1"/>
  <c r="I59" i="1"/>
  <c r="I57" i="1"/>
  <c r="I5" i="1"/>
  <c r="H9" i="1"/>
  <c r="H14" i="1"/>
  <c r="H17" i="1"/>
  <c r="H21" i="1"/>
  <c r="H26" i="1"/>
  <c r="H30" i="1"/>
  <c r="H35" i="1"/>
  <c r="H39" i="1"/>
  <c r="H43" i="1"/>
  <c r="H47" i="1"/>
  <c r="H51" i="1"/>
  <c r="H55" i="1"/>
  <c r="H61" i="1"/>
  <c r="H63" i="1"/>
  <c r="J8" i="1"/>
  <c r="J12" i="1"/>
  <c r="J16" i="1"/>
  <c r="J20" i="1"/>
  <c r="J25" i="1"/>
  <c r="J29" i="1"/>
  <c r="J33" i="1"/>
  <c r="J37" i="1"/>
  <c r="J41" i="1"/>
  <c r="J45" i="1"/>
  <c r="J49" i="1"/>
  <c r="J53" i="1"/>
  <c r="J59" i="1"/>
  <c r="J57" i="1"/>
  <c r="J5" i="1"/>
  <c r="I9" i="1"/>
  <c r="I14" i="1"/>
  <c r="I17" i="1"/>
  <c r="I21" i="1"/>
  <c r="I26" i="1"/>
  <c r="I30" i="1"/>
  <c r="I34" i="1"/>
  <c r="I38" i="1"/>
  <c r="I42" i="1"/>
  <c r="I46" i="1"/>
  <c r="I50" i="1"/>
  <c r="I54" i="1"/>
  <c r="I60" i="1"/>
  <c r="I58" i="1"/>
  <c r="H6" i="1"/>
  <c r="H10" i="1"/>
  <c r="H13" i="1"/>
  <c r="H18" i="1"/>
  <c r="H22" i="1"/>
  <c r="H27" i="1"/>
  <c r="H32" i="1"/>
  <c r="H36" i="1"/>
  <c r="H40" i="1"/>
  <c r="H44" i="1"/>
  <c r="H48" i="1"/>
  <c r="H52" i="1"/>
  <c r="H56" i="1"/>
  <c r="H62" i="1"/>
  <c r="J9" i="1"/>
  <c r="J14" i="1"/>
  <c r="J17" i="1"/>
  <c r="J21" i="1"/>
  <c r="J26" i="1"/>
  <c r="J30" i="1"/>
  <c r="J34" i="1"/>
  <c r="J38" i="1"/>
  <c r="J42" i="1"/>
  <c r="J46" i="1"/>
  <c r="J50" i="1"/>
  <c r="J54" i="1"/>
  <c r="J60" i="1"/>
  <c r="J58" i="1"/>
  <c r="I6" i="1"/>
  <c r="I10" i="1"/>
  <c r="I13" i="1"/>
  <c r="I18" i="1"/>
  <c r="I22" i="1"/>
  <c r="I27" i="1"/>
  <c r="I31" i="1"/>
  <c r="I35" i="1"/>
  <c r="I39" i="1"/>
  <c r="I43" i="1"/>
  <c r="I47" i="1"/>
  <c r="I51" i="1"/>
  <c r="I55" i="1"/>
  <c r="I61" i="1"/>
  <c r="I63" i="1"/>
  <c r="H7" i="1"/>
  <c r="H11" i="1"/>
  <c r="H15" i="1"/>
  <c r="H19" i="1"/>
  <c r="H24" i="1"/>
  <c r="H28" i="1"/>
  <c r="H33" i="1"/>
  <c r="H37" i="1"/>
  <c r="H41" i="1"/>
  <c r="H45" i="1"/>
  <c r="H49" i="1"/>
  <c r="H53" i="1"/>
  <c r="H59" i="1"/>
  <c r="H57" i="1"/>
  <c r="H5" i="1"/>
  <c r="J10" i="1"/>
  <c r="J27" i="1"/>
  <c r="J43" i="1"/>
  <c r="J61" i="1"/>
  <c r="I15" i="1"/>
  <c r="I32" i="1"/>
  <c r="I48" i="1"/>
  <c r="I64" i="1"/>
  <c r="H20" i="1"/>
  <c r="H38" i="1"/>
  <c r="H54" i="1"/>
  <c r="J13" i="1"/>
  <c r="J31" i="1"/>
  <c r="J47" i="1"/>
  <c r="J63" i="1"/>
  <c r="I19" i="1"/>
  <c r="I36" i="1"/>
  <c r="I52" i="1"/>
  <c r="H8" i="1"/>
  <c r="H25" i="1"/>
  <c r="H42" i="1"/>
  <c r="H60" i="1"/>
  <c r="J18" i="1"/>
  <c r="J35" i="1"/>
  <c r="J51" i="1"/>
  <c r="I7" i="1"/>
  <c r="I24" i="1"/>
  <c r="I40" i="1"/>
  <c r="I56" i="1"/>
  <c r="H12" i="1"/>
  <c r="H29" i="1"/>
  <c r="H46" i="1"/>
  <c r="H58" i="1"/>
  <c r="J6" i="1"/>
  <c r="J22" i="1"/>
  <c r="J39" i="1"/>
  <c r="J55" i="1"/>
  <c r="I11" i="1"/>
  <c r="I28" i="1"/>
  <c r="I44" i="1"/>
  <c r="I62" i="1"/>
  <c r="H34" i="1"/>
  <c r="H50" i="1"/>
  <c r="K61" i="1"/>
  <c r="K43" i="1"/>
  <c r="K27" i="1"/>
  <c r="K10" i="1"/>
  <c r="K60" i="1"/>
  <c r="K42" i="1"/>
  <c r="K26" i="1"/>
  <c r="K9" i="1"/>
  <c r="K59" i="1"/>
  <c r="K41" i="1"/>
  <c r="K25" i="1"/>
  <c r="K8" i="1"/>
  <c r="K52" i="1"/>
  <c r="K36" i="1"/>
  <c r="K19" i="1"/>
  <c r="K55" i="1"/>
  <c r="K39" i="1"/>
  <c r="K22" i="1"/>
  <c r="K6" i="1"/>
  <c r="K54" i="1"/>
  <c r="K38" i="1"/>
  <c r="K21" i="1"/>
  <c r="K53" i="1"/>
  <c r="K37" i="1"/>
  <c r="K20" i="1"/>
  <c r="K64" i="1"/>
  <c r="K48" i="1"/>
  <c r="K32" i="1"/>
  <c r="K15" i="1"/>
  <c r="K5" i="1"/>
  <c r="K51" i="1"/>
  <c r="K35" i="1"/>
  <c r="K18" i="1"/>
  <c r="K50" i="1"/>
  <c r="K34" i="1"/>
  <c r="K17" i="1"/>
  <c r="K49" i="1"/>
  <c r="K33" i="1"/>
  <c r="K16" i="1"/>
  <c r="K62" i="1"/>
  <c r="K44" i="1"/>
  <c r="K28" i="1"/>
  <c r="K11" i="1"/>
  <c r="K63" i="1"/>
  <c r="K47" i="1"/>
  <c r="K31" i="1"/>
  <c r="K13" i="1"/>
  <c r="K58" i="1"/>
  <c r="K46" i="1"/>
  <c r="K30" i="1"/>
  <c r="K14" i="1"/>
  <c r="K57" i="1"/>
  <c r="K45" i="1"/>
  <c r="K29" i="1"/>
  <c r="K12" i="1"/>
  <c r="K56" i="1"/>
  <c r="K40" i="1"/>
  <c r="K24" i="1"/>
  <c r="K7" i="1"/>
  <c r="J23" i="1"/>
  <c r="I23" i="1"/>
  <c r="Z8" i="1"/>
  <c r="Z12" i="1"/>
  <c r="Z16" i="1"/>
  <c r="Z20" i="1"/>
  <c r="Z25" i="1"/>
  <c r="Z29" i="1"/>
  <c r="Z33" i="1"/>
  <c r="Z37" i="1"/>
  <c r="Z41" i="1"/>
  <c r="Z45" i="1"/>
  <c r="Z49" i="1"/>
  <c r="Z53" i="1"/>
  <c r="Z59" i="1"/>
  <c r="Z57" i="1"/>
  <c r="Y6" i="1"/>
  <c r="Y10" i="1"/>
  <c r="Y13" i="1"/>
  <c r="Y18" i="1"/>
  <c r="Y22" i="1"/>
  <c r="Y27" i="1"/>
  <c r="Y31" i="1"/>
  <c r="Y35" i="1"/>
  <c r="Y39" i="1"/>
  <c r="Y43" i="1"/>
  <c r="Y47" i="1"/>
  <c r="Y51" i="1"/>
  <c r="Y55" i="1"/>
  <c r="X63" i="1"/>
  <c r="Z9" i="1"/>
  <c r="Z14" i="1"/>
  <c r="Z17" i="1"/>
  <c r="Z21" i="1"/>
  <c r="Z26" i="1"/>
  <c r="Z30" i="1"/>
  <c r="Z34" i="1"/>
  <c r="Z38" i="1"/>
  <c r="Z42" i="1"/>
  <c r="Z46" i="1"/>
  <c r="Z50" i="1"/>
  <c r="Z54" i="1"/>
  <c r="Z60" i="1"/>
  <c r="Z58" i="1"/>
  <c r="Y7" i="1"/>
  <c r="Y11" i="1"/>
  <c r="Y15" i="1"/>
  <c r="Y19" i="1"/>
  <c r="Y24" i="1"/>
  <c r="Y28" i="1"/>
  <c r="Y32" i="1"/>
  <c r="Y36" i="1"/>
  <c r="Y40" i="1"/>
  <c r="Y44" i="1"/>
  <c r="Y48" i="1"/>
  <c r="Y52" i="1"/>
  <c r="Y56" i="1"/>
  <c r="Z6" i="1"/>
  <c r="Z10" i="1"/>
  <c r="Z13" i="1"/>
  <c r="Z18" i="1"/>
  <c r="Z22" i="1"/>
  <c r="Z27" i="1"/>
  <c r="Z31" i="1"/>
  <c r="Z35" i="1"/>
  <c r="Z39" i="1"/>
  <c r="Z43" i="1"/>
  <c r="Z47" i="1"/>
  <c r="Z51" i="1"/>
  <c r="Z55" i="1"/>
  <c r="Z61" i="1"/>
  <c r="Z63" i="1"/>
  <c r="Y8" i="1"/>
  <c r="Y12" i="1"/>
  <c r="Y16" i="1"/>
  <c r="Y20" i="1"/>
  <c r="Y25" i="1"/>
  <c r="Y29" i="1"/>
  <c r="Y33" i="1"/>
  <c r="Y37" i="1"/>
  <c r="Y41" i="1"/>
  <c r="Y45" i="1"/>
  <c r="Y49" i="1"/>
  <c r="Y53" i="1"/>
  <c r="Y59" i="1"/>
  <c r="Z7" i="1"/>
  <c r="Z11" i="1"/>
  <c r="Z15" i="1"/>
  <c r="Z19" i="1"/>
  <c r="Z24" i="1"/>
  <c r="Z28" i="1"/>
  <c r="Z32" i="1"/>
  <c r="Z36" i="1"/>
  <c r="Z40" i="1"/>
  <c r="Z44" i="1"/>
  <c r="Z48" i="1"/>
  <c r="Z52" i="1"/>
  <c r="Z56" i="1"/>
  <c r="Z62" i="1"/>
  <c r="Z64" i="1"/>
  <c r="Y9" i="1"/>
  <c r="Y14" i="1"/>
  <c r="Y17" i="1"/>
  <c r="Y21" i="1"/>
  <c r="Y26" i="1"/>
  <c r="Y30" i="1"/>
  <c r="Y34" i="1"/>
  <c r="Y38" i="1"/>
  <c r="Y42" i="1"/>
  <c r="Y46" i="1"/>
  <c r="Y50" i="1"/>
  <c r="Y54" i="1"/>
  <c r="Y62" i="1"/>
  <c r="Y64" i="1"/>
  <c r="X9" i="1"/>
  <c r="X14" i="1"/>
  <c r="X17" i="1"/>
  <c r="X21" i="1"/>
  <c r="X26" i="1"/>
  <c r="X30" i="1"/>
  <c r="X34" i="1"/>
  <c r="X38" i="1"/>
  <c r="X42" i="1"/>
  <c r="X46" i="1"/>
  <c r="X50" i="1"/>
  <c r="X54" i="1"/>
  <c r="X60" i="1"/>
  <c r="X58" i="1"/>
  <c r="X5" i="1"/>
  <c r="Y57" i="1"/>
  <c r="X6" i="1"/>
  <c r="X10" i="1"/>
  <c r="X13" i="1"/>
  <c r="X18" i="1"/>
  <c r="X22" i="1"/>
  <c r="X27" i="1"/>
  <c r="X31" i="1"/>
  <c r="X35" i="1"/>
  <c r="X39" i="1"/>
  <c r="X43" i="1"/>
  <c r="X47" i="1"/>
  <c r="X51" i="1"/>
  <c r="X55" i="1"/>
  <c r="X61" i="1"/>
  <c r="X64" i="1"/>
  <c r="Y60" i="1"/>
  <c r="Y58" i="1"/>
  <c r="X7" i="1"/>
  <c r="X11" i="1"/>
  <c r="X15" i="1"/>
  <c r="X19" i="1"/>
  <c r="X24" i="1"/>
  <c r="X28" i="1"/>
  <c r="X32" i="1"/>
  <c r="X36" i="1"/>
  <c r="X40" i="1"/>
  <c r="X44" i="1"/>
  <c r="X48" i="1"/>
  <c r="X52" i="1"/>
  <c r="X56" i="1"/>
  <c r="X62" i="1"/>
  <c r="Z5" i="1"/>
  <c r="Y61" i="1"/>
  <c r="Y63" i="1"/>
  <c r="X8" i="1"/>
  <c r="X12" i="1"/>
  <c r="X16" i="1"/>
  <c r="X20" i="1"/>
  <c r="X25" i="1"/>
  <c r="X29" i="1"/>
  <c r="X33" i="1"/>
  <c r="X37" i="1"/>
  <c r="X41" i="1"/>
  <c r="X45" i="1"/>
  <c r="X49" i="1"/>
  <c r="X53" i="1"/>
  <c r="X59" i="1"/>
  <c r="X57" i="1"/>
  <c r="Y5" i="1"/>
  <c r="AA52" i="1"/>
  <c r="AA36" i="1"/>
  <c r="AA19" i="1"/>
  <c r="AA51" i="1"/>
  <c r="AA35" i="1"/>
  <c r="AA18" i="1"/>
  <c r="AA54" i="1"/>
  <c r="AA38" i="1"/>
  <c r="AA21" i="1"/>
  <c r="AA53" i="1"/>
  <c r="AA37" i="1"/>
  <c r="AA20" i="1"/>
  <c r="AA64" i="1"/>
  <c r="AA48" i="1"/>
  <c r="AA32" i="1"/>
  <c r="AA15" i="1"/>
  <c r="AA63" i="1"/>
  <c r="AA47" i="1"/>
  <c r="AA31" i="1"/>
  <c r="AA13" i="1"/>
  <c r="AA5" i="1"/>
  <c r="AA50" i="1"/>
  <c r="AA34" i="1"/>
  <c r="AA17" i="1"/>
  <c r="AA49" i="1"/>
  <c r="AA33" i="1"/>
  <c r="AA16" i="1"/>
  <c r="AA62" i="1"/>
  <c r="AA44" i="1"/>
  <c r="AA28" i="1"/>
  <c r="AA11" i="1"/>
  <c r="AA61" i="1"/>
  <c r="AA43" i="1"/>
  <c r="AA27" i="1"/>
  <c r="AA10" i="1"/>
  <c r="AA58" i="1"/>
  <c r="AA46" i="1"/>
  <c r="AA30" i="1"/>
  <c r="AA14" i="1"/>
  <c r="AA57" i="1"/>
  <c r="AA45" i="1"/>
  <c r="AA29" i="1"/>
  <c r="AA12" i="1"/>
  <c r="AA56" i="1"/>
  <c r="AA40" i="1"/>
  <c r="AA24" i="1"/>
  <c r="AA7" i="1"/>
  <c r="AA55" i="1"/>
  <c r="AA39" i="1"/>
  <c r="AA22" i="1"/>
  <c r="AA6" i="1"/>
  <c r="AA60" i="1"/>
  <c r="AA42" i="1"/>
  <c r="AA26" i="1"/>
  <c r="AA9" i="1"/>
  <c r="AA59" i="1"/>
  <c r="AA41" i="1"/>
  <c r="AA25" i="1"/>
  <c r="AA8" i="1"/>
  <c r="Z23" i="1"/>
  <c r="CZ7" i="1"/>
  <c r="CZ11" i="1"/>
  <c r="CZ15" i="1"/>
  <c r="CZ19" i="1"/>
  <c r="CZ24" i="1"/>
  <c r="CZ28" i="1"/>
  <c r="CZ32" i="1"/>
  <c r="CZ36" i="1"/>
  <c r="CZ40" i="1"/>
  <c r="CZ44" i="1"/>
  <c r="CZ48" i="1"/>
  <c r="CZ52" i="1"/>
  <c r="CZ56" i="1"/>
  <c r="CZ62" i="1"/>
  <c r="CZ64" i="1"/>
  <c r="CY9" i="1"/>
  <c r="CY14" i="1"/>
  <c r="CY17" i="1"/>
  <c r="CY21" i="1"/>
  <c r="CY26" i="1"/>
  <c r="CY30" i="1"/>
  <c r="CY34" i="1"/>
  <c r="CY38" i="1"/>
  <c r="CY42" i="1"/>
  <c r="CY46" i="1"/>
  <c r="CY50" i="1"/>
  <c r="CY54" i="1"/>
  <c r="CY60" i="1"/>
  <c r="CY58" i="1"/>
  <c r="CX7" i="1"/>
  <c r="CX11" i="1"/>
  <c r="CX15" i="1"/>
  <c r="CX19" i="1"/>
  <c r="CX24" i="1"/>
  <c r="CX28" i="1"/>
  <c r="CX32" i="1"/>
  <c r="CX36" i="1"/>
  <c r="CX40" i="1"/>
  <c r="CX44" i="1"/>
  <c r="CX48" i="1"/>
  <c r="CX52" i="1"/>
  <c r="CX56" i="1"/>
  <c r="CX62" i="1"/>
  <c r="CX64" i="1"/>
  <c r="CY5" i="1"/>
  <c r="CZ8" i="1"/>
  <c r="CZ9" i="1"/>
  <c r="CZ14" i="1"/>
  <c r="CZ17" i="1"/>
  <c r="CZ21" i="1"/>
  <c r="CZ26" i="1"/>
  <c r="CZ30" i="1"/>
  <c r="CZ34" i="1"/>
  <c r="CZ38" i="1"/>
  <c r="CZ42" i="1"/>
  <c r="CZ46" i="1"/>
  <c r="CZ50" i="1"/>
  <c r="CZ54" i="1"/>
  <c r="CZ60" i="1"/>
  <c r="CZ58" i="1"/>
  <c r="CY7" i="1"/>
  <c r="CY11" i="1"/>
  <c r="CY15" i="1"/>
  <c r="CY19" i="1"/>
  <c r="CY24" i="1"/>
  <c r="CY28" i="1"/>
  <c r="CY32" i="1"/>
  <c r="CY36" i="1"/>
  <c r="CY40" i="1"/>
  <c r="CY44" i="1"/>
  <c r="CY48" i="1"/>
  <c r="CY52" i="1"/>
  <c r="CY56" i="1"/>
  <c r="CY62" i="1"/>
  <c r="CY64" i="1"/>
  <c r="CX9" i="1"/>
  <c r="CX14" i="1"/>
  <c r="CX17" i="1"/>
  <c r="CX21" i="1"/>
  <c r="CX26" i="1"/>
  <c r="CX30" i="1"/>
  <c r="CX34" i="1"/>
  <c r="CX38" i="1"/>
  <c r="CX42" i="1"/>
  <c r="CX46" i="1"/>
  <c r="CX50" i="1"/>
  <c r="CX54" i="1"/>
  <c r="CX60" i="1"/>
  <c r="CX58" i="1"/>
  <c r="CZ6" i="1"/>
  <c r="CZ16" i="1"/>
  <c r="CZ25" i="1"/>
  <c r="CZ33" i="1"/>
  <c r="CZ41" i="1"/>
  <c r="CZ49" i="1"/>
  <c r="CZ59" i="1"/>
  <c r="CY6" i="1"/>
  <c r="CY13" i="1"/>
  <c r="CY22" i="1"/>
  <c r="CY31" i="1"/>
  <c r="CY39" i="1"/>
  <c r="CY47" i="1"/>
  <c r="CY55" i="1"/>
  <c r="CY63" i="1"/>
  <c r="CX12" i="1"/>
  <c r="CX20" i="1"/>
  <c r="CX29" i="1"/>
  <c r="CX37" i="1"/>
  <c r="CX45" i="1"/>
  <c r="CX53" i="1"/>
  <c r="CX57" i="1"/>
  <c r="CZ5" i="1"/>
  <c r="CZ10" i="1"/>
  <c r="CZ18" i="1"/>
  <c r="CZ27" i="1"/>
  <c r="CZ35" i="1"/>
  <c r="CZ43" i="1"/>
  <c r="CZ51" i="1"/>
  <c r="CZ61" i="1"/>
  <c r="CY8" i="1"/>
  <c r="CY16" i="1"/>
  <c r="CY25" i="1"/>
  <c r="CY33" i="1"/>
  <c r="CY41" i="1"/>
  <c r="CY49" i="1"/>
  <c r="CY59" i="1"/>
  <c r="CX6" i="1"/>
  <c r="CX13" i="1"/>
  <c r="CX22" i="1"/>
  <c r="CX31" i="1"/>
  <c r="CX39" i="1"/>
  <c r="CX47" i="1"/>
  <c r="CX55" i="1"/>
  <c r="CX63" i="1"/>
  <c r="CX5" i="1"/>
  <c r="CZ12" i="1"/>
  <c r="CZ20" i="1"/>
  <c r="CZ29" i="1"/>
  <c r="CZ37" i="1"/>
  <c r="CZ45" i="1"/>
  <c r="CZ53" i="1"/>
  <c r="CZ57" i="1"/>
  <c r="CY10" i="1"/>
  <c r="CY18" i="1"/>
  <c r="CY27" i="1"/>
  <c r="CY35" i="1"/>
  <c r="CY43" i="1"/>
  <c r="CY51" i="1"/>
  <c r="CY61" i="1"/>
  <c r="CX8" i="1"/>
  <c r="CX16" i="1"/>
  <c r="CX25" i="1"/>
  <c r="CX33" i="1"/>
  <c r="CX41" i="1"/>
  <c r="CX49" i="1"/>
  <c r="CX59" i="1"/>
  <c r="CZ13" i="1"/>
  <c r="CZ22" i="1"/>
  <c r="CZ31" i="1"/>
  <c r="CZ39" i="1"/>
  <c r="CZ47" i="1"/>
  <c r="CZ55" i="1"/>
  <c r="CZ63" i="1"/>
  <c r="CY12" i="1"/>
  <c r="CY20" i="1"/>
  <c r="CY29" i="1"/>
  <c r="CY37" i="1"/>
  <c r="CY45" i="1"/>
  <c r="CY53" i="1"/>
  <c r="CY57" i="1"/>
  <c r="CX10" i="1"/>
  <c r="CX18" i="1"/>
  <c r="CX27" i="1"/>
  <c r="CX35" i="1"/>
  <c r="CX43" i="1"/>
  <c r="CX51" i="1"/>
  <c r="CX61" i="1"/>
  <c r="DA51" i="1"/>
  <c r="DA35" i="1"/>
  <c r="DA18" i="1"/>
  <c r="DA49" i="1"/>
  <c r="DA33" i="1"/>
  <c r="DA16" i="1"/>
  <c r="DA62" i="1"/>
  <c r="DA44" i="1"/>
  <c r="DA28" i="1"/>
  <c r="DA11" i="1"/>
  <c r="DA50" i="1"/>
  <c r="DA34" i="1"/>
  <c r="DA17" i="1"/>
  <c r="DA63" i="1"/>
  <c r="DA47" i="1"/>
  <c r="DA31" i="1"/>
  <c r="DA13" i="1"/>
  <c r="DA57" i="1"/>
  <c r="DA45" i="1"/>
  <c r="DA29" i="1"/>
  <c r="DA12" i="1"/>
  <c r="DA56" i="1"/>
  <c r="DA40" i="1"/>
  <c r="DA24" i="1"/>
  <c r="DA7" i="1"/>
  <c r="DA58" i="1"/>
  <c r="DA46" i="1"/>
  <c r="DA30" i="1"/>
  <c r="DA14" i="1"/>
  <c r="DA61" i="1"/>
  <c r="DA43" i="1"/>
  <c r="DA27" i="1"/>
  <c r="DA10" i="1"/>
  <c r="DA59" i="1"/>
  <c r="DA41" i="1"/>
  <c r="DA25" i="1"/>
  <c r="DA8" i="1"/>
  <c r="DA52" i="1"/>
  <c r="DA36" i="1"/>
  <c r="DA19" i="1"/>
  <c r="DA60" i="1"/>
  <c r="DA42" i="1"/>
  <c r="DA26" i="1"/>
  <c r="DA9" i="1"/>
  <c r="DA55" i="1"/>
  <c r="DA39" i="1"/>
  <c r="DA22" i="1"/>
  <c r="DA6" i="1"/>
  <c r="DA53" i="1"/>
  <c r="DA37" i="1"/>
  <c r="DA20" i="1"/>
  <c r="DA64" i="1"/>
  <c r="DA48" i="1"/>
  <c r="DA32" i="1"/>
  <c r="DA15" i="1"/>
  <c r="DA54" i="1"/>
  <c r="DA38" i="1"/>
  <c r="DA21" i="1"/>
  <c r="DA5" i="1"/>
  <c r="CZ23" i="1"/>
  <c r="EG8" i="1"/>
  <c r="EG12" i="1"/>
  <c r="EG16" i="1"/>
  <c r="EG20" i="1"/>
  <c r="EG25" i="1"/>
  <c r="EG29" i="1"/>
  <c r="EG33" i="1"/>
  <c r="EG37" i="1"/>
  <c r="EG41" i="1"/>
  <c r="EG45" i="1"/>
  <c r="EG49" i="1"/>
  <c r="EG53" i="1"/>
  <c r="EG59" i="1"/>
  <c r="EG62" i="1"/>
  <c r="EG9" i="1"/>
  <c r="EG14" i="1"/>
  <c r="EG17" i="1"/>
  <c r="EG21" i="1"/>
  <c r="EG26" i="1"/>
  <c r="EG30" i="1"/>
  <c r="EG34" i="1"/>
  <c r="EG38" i="1"/>
  <c r="EG42" i="1"/>
  <c r="EG46" i="1"/>
  <c r="EG50" i="1"/>
  <c r="EG54" i="1"/>
  <c r="EG60" i="1"/>
  <c r="EG6" i="1"/>
  <c r="EG10" i="1"/>
  <c r="EG13" i="1"/>
  <c r="EG18" i="1"/>
  <c r="EG22" i="1"/>
  <c r="EG27" i="1"/>
  <c r="EG31" i="1"/>
  <c r="EG35" i="1"/>
  <c r="EG39" i="1"/>
  <c r="EG43" i="1"/>
  <c r="EG47" i="1"/>
  <c r="EG51" i="1"/>
  <c r="EG55" i="1"/>
  <c r="EG61" i="1"/>
  <c r="EG11" i="1"/>
  <c r="EG28" i="1"/>
  <c r="EG44" i="1"/>
  <c r="EG57" i="1"/>
  <c r="EF6" i="1"/>
  <c r="EF10" i="1"/>
  <c r="EF13" i="1"/>
  <c r="EF18" i="1"/>
  <c r="EF22" i="1"/>
  <c r="EF27" i="1"/>
  <c r="EF31" i="1"/>
  <c r="EF35" i="1"/>
  <c r="EF39" i="1"/>
  <c r="EF43" i="1"/>
  <c r="EF47" i="1"/>
  <c r="EF51" i="1"/>
  <c r="EF55" i="1"/>
  <c r="EF61" i="1"/>
  <c r="EF63" i="1"/>
  <c r="EE8" i="1"/>
  <c r="EE12" i="1"/>
  <c r="EE16" i="1"/>
  <c r="EE20" i="1"/>
  <c r="EE25" i="1"/>
  <c r="EE29" i="1"/>
  <c r="EE33" i="1"/>
  <c r="EE37" i="1"/>
  <c r="EE41" i="1"/>
  <c r="EE45" i="1"/>
  <c r="EE49" i="1"/>
  <c r="EE53" i="1"/>
  <c r="EE59" i="1"/>
  <c r="EE57" i="1"/>
  <c r="EG5" i="1"/>
  <c r="EG15" i="1"/>
  <c r="EG32" i="1"/>
  <c r="EG48" i="1"/>
  <c r="EG58" i="1"/>
  <c r="EF7" i="1"/>
  <c r="EF11" i="1"/>
  <c r="EF15" i="1"/>
  <c r="EF19" i="1"/>
  <c r="EF24" i="1"/>
  <c r="EF28" i="1"/>
  <c r="EF32" i="1"/>
  <c r="EF36" i="1"/>
  <c r="EF40" i="1"/>
  <c r="EF44" i="1"/>
  <c r="EF48" i="1"/>
  <c r="EF52" i="1"/>
  <c r="EF56" i="1"/>
  <c r="EF62" i="1"/>
  <c r="EF64" i="1"/>
  <c r="EE9" i="1"/>
  <c r="EE14" i="1"/>
  <c r="EE17" i="1"/>
  <c r="EE21" i="1"/>
  <c r="EE26" i="1"/>
  <c r="EE30" i="1"/>
  <c r="EE34" i="1"/>
  <c r="EE38" i="1"/>
  <c r="EE42" i="1"/>
  <c r="EE46" i="1"/>
  <c r="EE50" i="1"/>
  <c r="EE54" i="1"/>
  <c r="EE60" i="1"/>
  <c r="EE58" i="1"/>
  <c r="EF5" i="1"/>
  <c r="EG19" i="1"/>
  <c r="EG36" i="1"/>
  <c r="EG52" i="1"/>
  <c r="EG63" i="1"/>
  <c r="EF8" i="1"/>
  <c r="EF12" i="1"/>
  <c r="EF16" i="1"/>
  <c r="EF20" i="1"/>
  <c r="EF25" i="1"/>
  <c r="EF29" i="1"/>
  <c r="EF33" i="1"/>
  <c r="EF37" i="1"/>
  <c r="EF41" i="1"/>
  <c r="EF45" i="1"/>
  <c r="EF49" i="1"/>
  <c r="EF53" i="1"/>
  <c r="EF59" i="1"/>
  <c r="EF57" i="1"/>
  <c r="EE6" i="1"/>
  <c r="EG56" i="1"/>
  <c r="EF17" i="1"/>
  <c r="EF34" i="1"/>
  <c r="EF50" i="1"/>
  <c r="EE7" i="1"/>
  <c r="EE15" i="1"/>
  <c r="EE24" i="1"/>
  <c r="EE32" i="1"/>
  <c r="EE40" i="1"/>
  <c r="EE48" i="1"/>
  <c r="EE56" i="1"/>
  <c r="EE64" i="1"/>
  <c r="EG7" i="1"/>
  <c r="EG64" i="1"/>
  <c r="EF21" i="1"/>
  <c r="EF38" i="1"/>
  <c r="EF54" i="1"/>
  <c r="EE10" i="1"/>
  <c r="EE18" i="1"/>
  <c r="EE27" i="1"/>
  <c r="EE35" i="1"/>
  <c r="EE43" i="1"/>
  <c r="EE51" i="1"/>
  <c r="EE61" i="1"/>
  <c r="EE5" i="1"/>
  <c r="EG24" i="1"/>
  <c r="EF9" i="1"/>
  <c r="EF26" i="1"/>
  <c r="EF42" i="1"/>
  <c r="EF60" i="1"/>
  <c r="EE11" i="1"/>
  <c r="EE19" i="1"/>
  <c r="EE28" i="1"/>
  <c r="EE36" i="1"/>
  <c r="EE44" i="1"/>
  <c r="EE52" i="1"/>
  <c r="EE62" i="1"/>
  <c r="EG40" i="1"/>
  <c r="EF14" i="1"/>
  <c r="EF30" i="1"/>
  <c r="EF46" i="1"/>
  <c r="EF58" i="1"/>
  <c r="EE13" i="1"/>
  <c r="EE22" i="1"/>
  <c r="EE31" i="1"/>
  <c r="EE39" i="1"/>
  <c r="EE47" i="1"/>
  <c r="EE55" i="1"/>
  <c r="EE63" i="1"/>
  <c r="EH52" i="1"/>
  <c r="EH36" i="1"/>
  <c r="EH19" i="1"/>
  <c r="EH61" i="1"/>
  <c r="EH43" i="1"/>
  <c r="EH27" i="1"/>
  <c r="EH10" i="1"/>
  <c r="EH58" i="1"/>
  <c r="EH46" i="1"/>
  <c r="EH30" i="1"/>
  <c r="EH14" i="1"/>
  <c r="EH53" i="1"/>
  <c r="EH37" i="1"/>
  <c r="EH20" i="1"/>
  <c r="EH64" i="1"/>
  <c r="EH48" i="1"/>
  <c r="EH32" i="1"/>
  <c r="EH15" i="1"/>
  <c r="EH55" i="1"/>
  <c r="EH39" i="1"/>
  <c r="EH22" i="1"/>
  <c r="EH6" i="1"/>
  <c r="EH60" i="1"/>
  <c r="EH42" i="1"/>
  <c r="EH26" i="1"/>
  <c r="EH9" i="1"/>
  <c r="EH5" i="1"/>
  <c r="EH49" i="1"/>
  <c r="EH33" i="1"/>
  <c r="EH16" i="1"/>
  <c r="EH62" i="1"/>
  <c r="EH44" i="1"/>
  <c r="EH28" i="1"/>
  <c r="EH11" i="1"/>
  <c r="EH51" i="1"/>
  <c r="EH35" i="1"/>
  <c r="EH18" i="1"/>
  <c r="EH54" i="1"/>
  <c r="EH38" i="1"/>
  <c r="EH21" i="1"/>
  <c r="EH57" i="1"/>
  <c r="EH45" i="1"/>
  <c r="EH29" i="1"/>
  <c r="EH12" i="1"/>
  <c r="EH56" i="1"/>
  <c r="EH40" i="1"/>
  <c r="EH24" i="1"/>
  <c r="EH7" i="1"/>
  <c r="EH63" i="1"/>
  <c r="EH47" i="1"/>
  <c r="EH31" i="1"/>
  <c r="EH13" i="1"/>
  <c r="EH50" i="1"/>
  <c r="EH34" i="1"/>
  <c r="EH17" i="1"/>
  <c r="EH59" i="1"/>
  <c r="EH41" i="1"/>
  <c r="EH25" i="1"/>
  <c r="EH8" i="1"/>
  <c r="EG23" i="1"/>
  <c r="EE23" i="1"/>
  <c r="EF23" i="1"/>
  <c r="EH23" i="1"/>
  <c r="AH9" i="1"/>
  <c r="AH14" i="1"/>
  <c r="AH17" i="1"/>
  <c r="AH21" i="1"/>
  <c r="AH26" i="1"/>
  <c r="AH30" i="1"/>
  <c r="AH34" i="1"/>
  <c r="AH38" i="1"/>
  <c r="AH42" i="1"/>
  <c r="AH46" i="1"/>
  <c r="AH50" i="1"/>
  <c r="AH54" i="1"/>
  <c r="AH60" i="1"/>
  <c r="AH58" i="1"/>
  <c r="AG7" i="1"/>
  <c r="AG11" i="1"/>
  <c r="AG15" i="1"/>
  <c r="AG19" i="1"/>
  <c r="AG24" i="1"/>
  <c r="AG28" i="1"/>
  <c r="AG32" i="1"/>
  <c r="AG36" i="1"/>
  <c r="AG40" i="1"/>
  <c r="AG44" i="1"/>
  <c r="AG48" i="1"/>
  <c r="AG52" i="1"/>
  <c r="AG56" i="1"/>
  <c r="AG62" i="1"/>
  <c r="AG64" i="1"/>
  <c r="AF9" i="1"/>
  <c r="AF14" i="1"/>
  <c r="AF17" i="1"/>
  <c r="AF21" i="1"/>
  <c r="AF26" i="1"/>
  <c r="AF30" i="1"/>
  <c r="AF34" i="1"/>
  <c r="AF38" i="1"/>
  <c r="AF42" i="1"/>
  <c r="AF46" i="1"/>
  <c r="AF50" i="1"/>
  <c r="AF54" i="1"/>
  <c r="AF60" i="1"/>
  <c r="AF58" i="1"/>
  <c r="AF5" i="1"/>
  <c r="AH6" i="1"/>
  <c r="AH10" i="1"/>
  <c r="AH13" i="1"/>
  <c r="AH18" i="1"/>
  <c r="AH22" i="1"/>
  <c r="AH27" i="1"/>
  <c r="AH31" i="1"/>
  <c r="AH35" i="1"/>
  <c r="AH39" i="1"/>
  <c r="AH43" i="1"/>
  <c r="AH47" i="1"/>
  <c r="AH51" i="1"/>
  <c r="AH55" i="1"/>
  <c r="AH61" i="1"/>
  <c r="AH63" i="1"/>
  <c r="AG8" i="1"/>
  <c r="AG12" i="1"/>
  <c r="AG16" i="1"/>
  <c r="AG20" i="1"/>
  <c r="AG25" i="1"/>
  <c r="AG29" i="1"/>
  <c r="AG33" i="1"/>
  <c r="AG37" i="1"/>
  <c r="AG41" i="1"/>
  <c r="AG45" i="1"/>
  <c r="AG49" i="1"/>
  <c r="AG53" i="1"/>
  <c r="AG59" i="1"/>
  <c r="AG57" i="1"/>
  <c r="AF6" i="1"/>
  <c r="AF10" i="1"/>
  <c r="AF13" i="1"/>
  <c r="AF18" i="1"/>
  <c r="AF22" i="1"/>
  <c r="AF27" i="1"/>
  <c r="AF31" i="1"/>
  <c r="AF35" i="1"/>
  <c r="AF39" i="1"/>
  <c r="AF43" i="1"/>
  <c r="AF47" i="1"/>
  <c r="AF51" i="1"/>
  <c r="AF55" i="1"/>
  <c r="AF61" i="1"/>
  <c r="AF63" i="1"/>
  <c r="AH5" i="1"/>
  <c r="AH7" i="1"/>
  <c r="AH11" i="1"/>
  <c r="AH15" i="1"/>
  <c r="AH19" i="1"/>
  <c r="AH24" i="1"/>
  <c r="AH28" i="1"/>
  <c r="AH32" i="1"/>
  <c r="AH36" i="1"/>
  <c r="AH40" i="1"/>
  <c r="AH44" i="1"/>
  <c r="AH48" i="1"/>
  <c r="AH52" i="1"/>
  <c r="AH56" i="1"/>
  <c r="AH62" i="1"/>
  <c r="AH64" i="1"/>
  <c r="AG9" i="1"/>
  <c r="AG14" i="1"/>
  <c r="AG17" i="1"/>
  <c r="AG21" i="1"/>
  <c r="AG26" i="1"/>
  <c r="AG30" i="1"/>
  <c r="AG34" i="1"/>
  <c r="AG38" i="1"/>
  <c r="AG42" i="1"/>
  <c r="AG46" i="1"/>
  <c r="AG50" i="1"/>
  <c r="AG54" i="1"/>
  <c r="AG60" i="1"/>
  <c r="AG58" i="1"/>
  <c r="AF7" i="1"/>
  <c r="AF11" i="1"/>
  <c r="AF15" i="1"/>
  <c r="AF19" i="1"/>
  <c r="AF24" i="1"/>
  <c r="AF28" i="1"/>
  <c r="AF32" i="1"/>
  <c r="AF36" i="1"/>
  <c r="AF40" i="1"/>
  <c r="AF44" i="1"/>
  <c r="AF48" i="1"/>
  <c r="AF52" i="1"/>
  <c r="AF56" i="1"/>
  <c r="AF62" i="1"/>
  <c r="AF64" i="1"/>
  <c r="AG5" i="1"/>
  <c r="AH8" i="1"/>
  <c r="AH12" i="1"/>
  <c r="AH16" i="1"/>
  <c r="AH20" i="1"/>
  <c r="AH25" i="1"/>
  <c r="AH29" i="1"/>
  <c r="AH33" i="1"/>
  <c r="AH37" i="1"/>
  <c r="AH41" i="1"/>
  <c r="AH45" i="1"/>
  <c r="AH49" i="1"/>
  <c r="AH53" i="1"/>
  <c r="AH59" i="1"/>
  <c r="AH57" i="1"/>
  <c r="AG6" i="1"/>
  <c r="AG10" i="1"/>
  <c r="AG13" i="1"/>
  <c r="AG18" i="1"/>
  <c r="AG22" i="1"/>
  <c r="AG27" i="1"/>
  <c r="AG31" i="1"/>
  <c r="AG35" i="1"/>
  <c r="AG39" i="1"/>
  <c r="AG43" i="1"/>
  <c r="AG47" i="1"/>
  <c r="AG51" i="1"/>
  <c r="AG55" i="1"/>
  <c r="AG61" i="1"/>
  <c r="AG63" i="1"/>
  <c r="AF8" i="1"/>
  <c r="AF12" i="1"/>
  <c r="AF16" i="1"/>
  <c r="AF20" i="1"/>
  <c r="AF25" i="1"/>
  <c r="AF29" i="1"/>
  <c r="AF33" i="1"/>
  <c r="AF37" i="1"/>
  <c r="AF41" i="1"/>
  <c r="AF45" i="1"/>
  <c r="AF49" i="1"/>
  <c r="AF53" i="1"/>
  <c r="AF59" i="1"/>
  <c r="AF57" i="1"/>
  <c r="AI63" i="1"/>
  <c r="AI47" i="1"/>
  <c r="AI31" i="1"/>
  <c r="AI13" i="1"/>
  <c r="AI50" i="1"/>
  <c r="AI34" i="1"/>
  <c r="AI17" i="1"/>
  <c r="AI49" i="1"/>
  <c r="AI33" i="1"/>
  <c r="AI16" i="1"/>
  <c r="AI64" i="1"/>
  <c r="AI48" i="1"/>
  <c r="AI32" i="1"/>
  <c r="AI15" i="1"/>
  <c r="AI61" i="1"/>
  <c r="AI43" i="1"/>
  <c r="AI27" i="1"/>
  <c r="AI10" i="1"/>
  <c r="AI58" i="1"/>
  <c r="AI46" i="1"/>
  <c r="AI30" i="1"/>
  <c r="AI14" i="1"/>
  <c r="AI57" i="1"/>
  <c r="AI45" i="1"/>
  <c r="AI29" i="1"/>
  <c r="AI12" i="1"/>
  <c r="AI62" i="1"/>
  <c r="AI44" i="1"/>
  <c r="AI28" i="1"/>
  <c r="AI11" i="1"/>
  <c r="AI55" i="1"/>
  <c r="AI39" i="1"/>
  <c r="AI22" i="1"/>
  <c r="AI6" i="1"/>
  <c r="AI60" i="1"/>
  <c r="AI42" i="1"/>
  <c r="AI26" i="1"/>
  <c r="AI9" i="1"/>
  <c r="AI59" i="1"/>
  <c r="AI41" i="1"/>
  <c r="AI25" i="1"/>
  <c r="AI8" i="1"/>
  <c r="AI56" i="1"/>
  <c r="AI40" i="1"/>
  <c r="AI24" i="1"/>
  <c r="AI7" i="1"/>
  <c r="AI51" i="1"/>
  <c r="AI35" i="1"/>
  <c r="AI18" i="1"/>
  <c r="AI54" i="1"/>
  <c r="AI38" i="1"/>
  <c r="AI21" i="1"/>
  <c r="AI53" i="1"/>
  <c r="AI37" i="1"/>
  <c r="AI20" i="1"/>
  <c r="AI52" i="1"/>
  <c r="AI36" i="1"/>
  <c r="AI19" i="1"/>
  <c r="AI5" i="1"/>
  <c r="AH23" i="1"/>
  <c r="BC8" i="1"/>
  <c r="BC12" i="1"/>
  <c r="BC16" i="1"/>
  <c r="BC20" i="1"/>
  <c r="BC25" i="1"/>
  <c r="BC29" i="1"/>
  <c r="BC33" i="1"/>
  <c r="BC37" i="1"/>
  <c r="BC41" i="1"/>
  <c r="BC45" i="1"/>
  <c r="BC49" i="1"/>
  <c r="BC53" i="1"/>
  <c r="BC59" i="1"/>
  <c r="BC57" i="1"/>
  <c r="BB6" i="1"/>
  <c r="BB10" i="1"/>
  <c r="BB13" i="1"/>
  <c r="BB18" i="1"/>
  <c r="BB22" i="1"/>
  <c r="BB27" i="1"/>
  <c r="BB31" i="1"/>
  <c r="BB35" i="1"/>
  <c r="BB39" i="1"/>
  <c r="BB43" i="1"/>
  <c r="BB47" i="1"/>
  <c r="BB51" i="1"/>
  <c r="BB55" i="1"/>
  <c r="BB61" i="1"/>
  <c r="BB63" i="1"/>
  <c r="BA8" i="1"/>
  <c r="BA12" i="1"/>
  <c r="BA16" i="1"/>
  <c r="BA20" i="1"/>
  <c r="BA25" i="1"/>
  <c r="BA29" i="1"/>
  <c r="BA33" i="1"/>
  <c r="BA37" i="1"/>
  <c r="BA41" i="1"/>
  <c r="BA45" i="1"/>
  <c r="BA49" i="1"/>
  <c r="BA53" i="1"/>
  <c r="BA59" i="1"/>
  <c r="BA57" i="1"/>
  <c r="BA5" i="1"/>
  <c r="BC9" i="1"/>
  <c r="BC14" i="1"/>
  <c r="BC17" i="1"/>
  <c r="BC21" i="1"/>
  <c r="BC26" i="1"/>
  <c r="BC30" i="1"/>
  <c r="BC34" i="1"/>
  <c r="BC38" i="1"/>
  <c r="BC42" i="1"/>
  <c r="BC46" i="1"/>
  <c r="BC50" i="1"/>
  <c r="BC54" i="1"/>
  <c r="BC60" i="1"/>
  <c r="BC58" i="1"/>
  <c r="BB7" i="1"/>
  <c r="BB11" i="1"/>
  <c r="BB15" i="1"/>
  <c r="BB19" i="1"/>
  <c r="BB24" i="1"/>
  <c r="BB28" i="1"/>
  <c r="BB32" i="1"/>
  <c r="BB36" i="1"/>
  <c r="BB40" i="1"/>
  <c r="BB44" i="1"/>
  <c r="BB48" i="1"/>
  <c r="BB52" i="1"/>
  <c r="BB56" i="1"/>
  <c r="BB62" i="1"/>
  <c r="BB64" i="1"/>
  <c r="BA9" i="1"/>
  <c r="BA14" i="1"/>
  <c r="BA17" i="1"/>
  <c r="BA21" i="1"/>
  <c r="BA26" i="1"/>
  <c r="BA30" i="1"/>
  <c r="BA34" i="1"/>
  <c r="BA38" i="1"/>
  <c r="BA42" i="1"/>
  <c r="BA46" i="1"/>
  <c r="BA50" i="1"/>
  <c r="BA54" i="1"/>
  <c r="BA60" i="1"/>
  <c r="BA58" i="1"/>
  <c r="BD28" i="1"/>
  <c r="BC6" i="1"/>
  <c r="BC10" i="1"/>
  <c r="BC13" i="1"/>
  <c r="BC18" i="1"/>
  <c r="BC22" i="1"/>
  <c r="BC27" i="1"/>
  <c r="BC31" i="1"/>
  <c r="BC35" i="1"/>
  <c r="BC39" i="1"/>
  <c r="BC43" i="1"/>
  <c r="BC47" i="1"/>
  <c r="BC51" i="1"/>
  <c r="BC55" i="1"/>
  <c r="BC61" i="1"/>
  <c r="BC63" i="1"/>
  <c r="BB8" i="1"/>
  <c r="BB12" i="1"/>
  <c r="BB16" i="1"/>
  <c r="BB20" i="1"/>
  <c r="BB25" i="1"/>
  <c r="BB29" i="1"/>
  <c r="BB33" i="1"/>
  <c r="BB37" i="1"/>
  <c r="BB41" i="1"/>
  <c r="BB45" i="1"/>
  <c r="BB49" i="1"/>
  <c r="BB53" i="1"/>
  <c r="BB59" i="1"/>
  <c r="BB57" i="1"/>
  <c r="BA6" i="1"/>
  <c r="BA10" i="1"/>
  <c r="BA13" i="1"/>
  <c r="BA18" i="1"/>
  <c r="BA22" i="1"/>
  <c r="BA27" i="1"/>
  <c r="BA31" i="1"/>
  <c r="BA35" i="1"/>
  <c r="BA39" i="1"/>
  <c r="BA43" i="1"/>
  <c r="BA47" i="1"/>
  <c r="BA51" i="1"/>
  <c r="BA55" i="1"/>
  <c r="BA61" i="1"/>
  <c r="BA63" i="1"/>
  <c r="BC5" i="1"/>
  <c r="BC7" i="1"/>
  <c r="BC11" i="1"/>
  <c r="BC15" i="1"/>
  <c r="BC19" i="1"/>
  <c r="BC24" i="1"/>
  <c r="BC28" i="1"/>
  <c r="BC32" i="1"/>
  <c r="BC36" i="1"/>
  <c r="BC40" i="1"/>
  <c r="BC44" i="1"/>
  <c r="BC48" i="1"/>
  <c r="BC52" i="1"/>
  <c r="BC56" i="1"/>
  <c r="BC62" i="1"/>
  <c r="BC64" i="1"/>
  <c r="BB9" i="1"/>
  <c r="BB14" i="1"/>
  <c r="BB17" i="1"/>
  <c r="BB21" i="1"/>
  <c r="BB26" i="1"/>
  <c r="BB30" i="1"/>
  <c r="BB34" i="1"/>
  <c r="BB38" i="1"/>
  <c r="BB42" i="1"/>
  <c r="BB46" i="1"/>
  <c r="BB50" i="1"/>
  <c r="BB54" i="1"/>
  <c r="BB60" i="1"/>
  <c r="BB58" i="1"/>
  <c r="BA7" i="1"/>
  <c r="BA11" i="1"/>
  <c r="BA15" i="1"/>
  <c r="BA19" i="1"/>
  <c r="BA24" i="1"/>
  <c r="BA28" i="1"/>
  <c r="BA32" i="1"/>
  <c r="BA36" i="1"/>
  <c r="BA40" i="1"/>
  <c r="BA44" i="1"/>
  <c r="BA48" i="1"/>
  <c r="BA52" i="1"/>
  <c r="BA56" i="1"/>
  <c r="BA62" i="1"/>
  <c r="BA64" i="1"/>
  <c r="BB5" i="1"/>
  <c r="BD50" i="1"/>
  <c r="BD34" i="1"/>
  <c r="BD17" i="1"/>
  <c r="BD49" i="1"/>
  <c r="BD33" i="1"/>
  <c r="BD16" i="1"/>
  <c r="BD56" i="1"/>
  <c r="BD40" i="1"/>
  <c r="BD19" i="1"/>
  <c r="BD51" i="1"/>
  <c r="BD35" i="1"/>
  <c r="BD18" i="1"/>
  <c r="BD58" i="1"/>
  <c r="BD46" i="1"/>
  <c r="BD30" i="1"/>
  <c r="BD14" i="1"/>
  <c r="BD57" i="1"/>
  <c r="BD45" i="1"/>
  <c r="BD29" i="1"/>
  <c r="BD12" i="1"/>
  <c r="BD5" i="1"/>
  <c r="BD52" i="1"/>
  <c r="BD36" i="1"/>
  <c r="BD15" i="1"/>
  <c r="BD63" i="1"/>
  <c r="BD47" i="1"/>
  <c r="BD31" i="1"/>
  <c r="BD13" i="1"/>
  <c r="BD60" i="1"/>
  <c r="BD42" i="1"/>
  <c r="BD26" i="1"/>
  <c r="BD9" i="1"/>
  <c r="BD59" i="1"/>
  <c r="BD41" i="1"/>
  <c r="BD25" i="1"/>
  <c r="BD8" i="1"/>
  <c r="BD64" i="1"/>
  <c r="BD48" i="1"/>
  <c r="BD32" i="1"/>
  <c r="BD11" i="1"/>
  <c r="BD61" i="1"/>
  <c r="BD43" i="1"/>
  <c r="BD27" i="1"/>
  <c r="BD10" i="1"/>
  <c r="BD54" i="1"/>
  <c r="BD38" i="1"/>
  <c r="BD21" i="1"/>
  <c r="BD53" i="1"/>
  <c r="BD37" i="1"/>
  <c r="BD20" i="1"/>
  <c r="BD62" i="1"/>
  <c r="BD44" i="1"/>
  <c r="BD24" i="1"/>
  <c r="BD7" i="1"/>
  <c r="BD55" i="1"/>
  <c r="BD39" i="1"/>
  <c r="BD22" i="1"/>
  <c r="BD6" i="1"/>
  <c r="BC23" i="1"/>
  <c r="BB23" i="1"/>
  <c r="BA23" i="1"/>
  <c r="BD23" i="1"/>
  <c r="CB9" i="1"/>
  <c r="CB14" i="1"/>
  <c r="CB17" i="1"/>
  <c r="CB21" i="1"/>
  <c r="CB26" i="1"/>
  <c r="CB30" i="1"/>
  <c r="CB34" i="1"/>
  <c r="CB38" i="1"/>
  <c r="CB42" i="1"/>
  <c r="CB46" i="1"/>
  <c r="CB50" i="1"/>
  <c r="CB54" i="1"/>
  <c r="CB60" i="1"/>
  <c r="CB58" i="1"/>
  <c r="CA7" i="1"/>
  <c r="CA11" i="1"/>
  <c r="CA15" i="1"/>
  <c r="CA19" i="1"/>
  <c r="CA24" i="1"/>
  <c r="CA28" i="1"/>
  <c r="CA32" i="1"/>
  <c r="CA36" i="1"/>
  <c r="CA40" i="1"/>
  <c r="CA44" i="1"/>
  <c r="CA48" i="1"/>
  <c r="CA52" i="1"/>
  <c r="CA56" i="1"/>
  <c r="CA62" i="1"/>
  <c r="CA64" i="1"/>
  <c r="BZ9" i="1"/>
  <c r="BZ14" i="1"/>
  <c r="BZ17" i="1"/>
  <c r="BZ21" i="1"/>
  <c r="BZ26" i="1"/>
  <c r="BZ30" i="1"/>
  <c r="BZ34" i="1"/>
  <c r="BZ38" i="1"/>
  <c r="BZ42" i="1"/>
  <c r="BZ46" i="1"/>
  <c r="BZ50" i="1"/>
  <c r="BZ54" i="1"/>
  <c r="BZ60" i="1"/>
  <c r="BZ58" i="1"/>
  <c r="CA5" i="1"/>
  <c r="CB6" i="1"/>
  <c r="CB10" i="1"/>
  <c r="CB13" i="1"/>
  <c r="CB18" i="1"/>
  <c r="CB22" i="1"/>
  <c r="CB27" i="1"/>
  <c r="CB31" i="1"/>
  <c r="CB35" i="1"/>
  <c r="CB39" i="1"/>
  <c r="CB43" i="1"/>
  <c r="CB47" i="1"/>
  <c r="CB51" i="1"/>
  <c r="CB55" i="1"/>
  <c r="CB61" i="1"/>
  <c r="CB63" i="1"/>
  <c r="CA8" i="1"/>
  <c r="CA12" i="1"/>
  <c r="CA16" i="1"/>
  <c r="CA20" i="1"/>
  <c r="CA25" i="1"/>
  <c r="CA29" i="1"/>
  <c r="CA33" i="1"/>
  <c r="CA37" i="1"/>
  <c r="CA41" i="1"/>
  <c r="CA45" i="1"/>
  <c r="CA49" i="1"/>
  <c r="CA53" i="1"/>
  <c r="CA59" i="1"/>
  <c r="CA57" i="1"/>
  <c r="BZ6" i="1"/>
  <c r="BZ10" i="1"/>
  <c r="BZ13" i="1"/>
  <c r="BZ18" i="1"/>
  <c r="BZ22" i="1"/>
  <c r="BZ27" i="1"/>
  <c r="BZ31" i="1"/>
  <c r="BZ35" i="1"/>
  <c r="BZ39" i="1"/>
  <c r="BZ43" i="1"/>
  <c r="BZ47" i="1"/>
  <c r="BZ51" i="1"/>
  <c r="BZ55" i="1"/>
  <c r="BZ61" i="1"/>
  <c r="BZ63" i="1"/>
  <c r="BZ5" i="1"/>
  <c r="CB8" i="1"/>
  <c r="CB12" i="1"/>
  <c r="CB16" i="1"/>
  <c r="CB20" i="1"/>
  <c r="CB25" i="1"/>
  <c r="CB29" i="1"/>
  <c r="CB33" i="1"/>
  <c r="CB37" i="1"/>
  <c r="CB41" i="1"/>
  <c r="CB45" i="1"/>
  <c r="CB49" i="1"/>
  <c r="CB53" i="1"/>
  <c r="CB59" i="1"/>
  <c r="CB57" i="1"/>
  <c r="CA6" i="1"/>
  <c r="CA10" i="1"/>
  <c r="CA13" i="1"/>
  <c r="CA18" i="1"/>
  <c r="CA22" i="1"/>
  <c r="CA27" i="1"/>
  <c r="CA31" i="1"/>
  <c r="CA35" i="1"/>
  <c r="CA39" i="1"/>
  <c r="CA43" i="1"/>
  <c r="CA47" i="1"/>
  <c r="CA51" i="1"/>
  <c r="CA55" i="1"/>
  <c r="CA61" i="1"/>
  <c r="CA63" i="1"/>
  <c r="BZ8" i="1"/>
  <c r="BZ12" i="1"/>
  <c r="BZ16" i="1"/>
  <c r="BZ20" i="1"/>
  <c r="BZ25" i="1"/>
  <c r="CB7" i="1"/>
  <c r="CB24" i="1"/>
  <c r="CB40" i="1"/>
  <c r="CB56" i="1"/>
  <c r="CA14" i="1"/>
  <c r="CA30" i="1"/>
  <c r="CA46" i="1"/>
  <c r="CA58" i="1"/>
  <c r="BZ19" i="1"/>
  <c r="BZ32" i="1"/>
  <c r="BZ40" i="1"/>
  <c r="BZ48" i="1"/>
  <c r="BZ56" i="1"/>
  <c r="BZ64" i="1"/>
  <c r="CB11" i="1"/>
  <c r="CB28" i="1"/>
  <c r="CB44" i="1"/>
  <c r="CB62" i="1"/>
  <c r="CA17" i="1"/>
  <c r="CA34" i="1"/>
  <c r="CA50" i="1"/>
  <c r="BZ7" i="1"/>
  <c r="BZ24" i="1"/>
  <c r="BZ33" i="1"/>
  <c r="BZ41" i="1"/>
  <c r="BZ49" i="1"/>
  <c r="BZ59" i="1"/>
  <c r="CB5" i="1"/>
  <c r="CB15" i="1"/>
  <c r="CB32" i="1"/>
  <c r="CB48" i="1"/>
  <c r="CB64" i="1"/>
  <c r="CA21" i="1"/>
  <c r="CA38" i="1"/>
  <c r="CA54" i="1"/>
  <c r="BZ11" i="1"/>
  <c r="BZ28" i="1"/>
  <c r="BZ36" i="1"/>
  <c r="BZ44" i="1"/>
  <c r="BZ52" i="1"/>
  <c r="BZ62" i="1"/>
  <c r="CB19" i="1"/>
  <c r="CB36" i="1"/>
  <c r="CB52" i="1"/>
  <c r="CA9" i="1"/>
  <c r="CA26" i="1"/>
  <c r="CA42" i="1"/>
  <c r="CA60" i="1"/>
  <c r="BZ15" i="1"/>
  <c r="BZ29" i="1"/>
  <c r="BZ37" i="1"/>
  <c r="BZ45" i="1"/>
  <c r="BZ53" i="1"/>
  <c r="BZ57" i="1"/>
  <c r="CC56" i="1"/>
  <c r="CC40" i="1"/>
  <c r="CC24" i="1"/>
  <c r="CC7" i="1"/>
  <c r="CC55" i="1"/>
  <c r="CC39" i="1"/>
  <c r="CC22" i="1"/>
  <c r="CC6" i="1"/>
  <c r="CC58" i="1"/>
  <c r="CC46" i="1"/>
  <c r="CC30" i="1"/>
  <c r="CC14" i="1"/>
  <c r="CC59" i="1"/>
  <c r="CC41" i="1"/>
  <c r="CC25" i="1"/>
  <c r="CC8" i="1"/>
  <c r="CC52" i="1"/>
  <c r="CC36" i="1"/>
  <c r="CC19" i="1"/>
  <c r="CC51" i="1"/>
  <c r="CC35" i="1"/>
  <c r="CC18" i="1"/>
  <c r="CC60" i="1"/>
  <c r="CC42" i="1"/>
  <c r="CC26" i="1"/>
  <c r="CC9" i="1"/>
  <c r="CC53" i="1"/>
  <c r="CC37" i="1"/>
  <c r="CC20" i="1"/>
  <c r="CC5" i="1"/>
  <c r="CC64" i="1"/>
  <c r="CC48" i="1"/>
  <c r="CC32" i="1"/>
  <c r="CC15" i="1"/>
  <c r="CC63" i="1"/>
  <c r="CC47" i="1"/>
  <c r="CC31" i="1"/>
  <c r="CC13" i="1"/>
  <c r="CC54" i="1"/>
  <c r="CC38" i="1"/>
  <c r="CC21" i="1"/>
  <c r="CC49" i="1"/>
  <c r="CC33" i="1"/>
  <c r="CC16" i="1"/>
  <c r="CC62" i="1"/>
  <c r="CC44" i="1"/>
  <c r="CC28" i="1"/>
  <c r="CC11" i="1"/>
  <c r="CC61" i="1"/>
  <c r="CC43" i="1"/>
  <c r="CC27" i="1"/>
  <c r="CC10" i="1"/>
  <c r="CC50" i="1"/>
  <c r="CC34" i="1"/>
  <c r="CC17" i="1"/>
  <c r="CC57" i="1"/>
  <c r="CC45" i="1"/>
  <c r="CC29" i="1"/>
  <c r="CC12" i="1"/>
  <c r="CB23" i="1"/>
  <c r="DH9" i="1"/>
  <c r="DH14" i="1"/>
  <c r="DH17" i="1"/>
  <c r="DH21" i="1"/>
  <c r="DH26" i="1"/>
  <c r="DH30" i="1"/>
  <c r="DH34" i="1"/>
  <c r="DH38" i="1"/>
  <c r="DH42" i="1"/>
  <c r="DH46" i="1"/>
  <c r="DH50" i="1"/>
  <c r="DH54" i="1"/>
  <c r="DH60" i="1"/>
  <c r="DH58" i="1"/>
  <c r="DG7" i="1"/>
  <c r="DG11" i="1"/>
  <c r="DG15" i="1"/>
  <c r="DG19" i="1"/>
  <c r="DG24" i="1"/>
  <c r="DG28" i="1"/>
  <c r="DG32" i="1"/>
  <c r="DG36" i="1"/>
  <c r="DG40" i="1"/>
  <c r="DG44" i="1"/>
  <c r="DG48" i="1"/>
  <c r="DG52" i="1"/>
  <c r="DG56" i="1"/>
  <c r="DG62" i="1"/>
  <c r="DG64" i="1"/>
  <c r="DF9" i="1"/>
  <c r="DF14" i="1"/>
  <c r="DF17" i="1"/>
  <c r="DF21" i="1"/>
  <c r="DH6" i="1"/>
  <c r="DH11" i="1"/>
  <c r="DH16" i="1"/>
  <c r="DH22" i="1"/>
  <c r="DH28" i="1"/>
  <c r="DH33" i="1"/>
  <c r="DH39" i="1"/>
  <c r="DH44" i="1"/>
  <c r="DH49" i="1"/>
  <c r="DH55" i="1"/>
  <c r="DH62" i="1"/>
  <c r="DG6" i="1"/>
  <c r="DG12" i="1"/>
  <c r="DG17" i="1"/>
  <c r="DG22" i="1"/>
  <c r="DG29" i="1"/>
  <c r="DG34" i="1"/>
  <c r="DG39" i="1"/>
  <c r="DG45" i="1"/>
  <c r="DG50" i="1"/>
  <c r="DG55" i="1"/>
  <c r="DG57" i="1"/>
  <c r="DF7" i="1"/>
  <c r="DF12" i="1"/>
  <c r="DF18" i="1"/>
  <c r="DF24" i="1"/>
  <c r="DF28" i="1"/>
  <c r="DF32" i="1"/>
  <c r="DF36" i="1"/>
  <c r="DF40" i="1"/>
  <c r="DF44" i="1"/>
  <c r="DF48" i="1"/>
  <c r="DF52" i="1"/>
  <c r="DF56" i="1"/>
  <c r="DF62" i="1"/>
  <c r="DF64" i="1"/>
  <c r="DG5" i="1"/>
  <c r="DH7" i="1"/>
  <c r="DH12" i="1"/>
  <c r="DH18" i="1"/>
  <c r="DH24" i="1"/>
  <c r="DH29" i="1"/>
  <c r="DH35" i="1"/>
  <c r="DH40" i="1"/>
  <c r="DH45" i="1"/>
  <c r="DH51" i="1"/>
  <c r="DH56" i="1"/>
  <c r="DH57" i="1"/>
  <c r="DG8" i="1"/>
  <c r="DG14" i="1"/>
  <c r="DG18" i="1"/>
  <c r="DG25" i="1"/>
  <c r="DG30" i="1"/>
  <c r="DG35" i="1"/>
  <c r="DG41" i="1"/>
  <c r="DG46" i="1"/>
  <c r="DG51" i="1"/>
  <c r="DG59" i="1"/>
  <c r="DG58" i="1"/>
  <c r="DF8" i="1"/>
  <c r="DF13" i="1"/>
  <c r="DF19" i="1"/>
  <c r="DF25" i="1"/>
  <c r="DF29" i="1"/>
  <c r="DF33" i="1"/>
  <c r="DF37" i="1"/>
  <c r="DF41" i="1"/>
  <c r="DF45" i="1"/>
  <c r="DF49" i="1"/>
  <c r="DF53" i="1"/>
  <c r="DF59" i="1"/>
  <c r="DF57" i="1"/>
  <c r="DF5" i="1"/>
  <c r="DH8" i="1"/>
  <c r="DH13" i="1"/>
  <c r="DH19" i="1"/>
  <c r="DH25" i="1"/>
  <c r="DH31" i="1"/>
  <c r="DH36" i="1"/>
  <c r="DH41" i="1"/>
  <c r="DH47" i="1"/>
  <c r="DH52" i="1"/>
  <c r="DH59" i="1"/>
  <c r="DH63" i="1"/>
  <c r="DG9" i="1"/>
  <c r="DG13" i="1"/>
  <c r="DG20" i="1"/>
  <c r="DG26" i="1"/>
  <c r="DG31" i="1"/>
  <c r="DG37" i="1"/>
  <c r="DG42" i="1"/>
  <c r="DG47" i="1"/>
  <c r="DG53" i="1"/>
  <c r="DG60" i="1"/>
  <c r="DG63" i="1"/>
  <c r="DF10" i="1"/>
  <c r="DF15" i="1"/>
  <c r="DF20" i="1"/>
  <c r="DF26" i="1"/>
  <c r="DF30" i="1"/>
  <c r="DF34" i="1"/>
  <c r="DF38" i="1"/>
  <c r="DF42" i="1"/>
  <c r="DF46" i="1"/>
  <c r="DF50" i="1"/>
  <c r="DF54" i="1"/>
  <c r="DF60" i="1"/>
  <c r="DF58" i="1"/>
  <c r="DH27" i="1"/>
  <c r="DH48" i="1"/>
  <c r="DG10" i="1"/>
  <c r="DG33" i="1"/>
  <c r="DG54" i="1"/>
  <c r="DF16" i="1"/>
  <c r="DF35" i="1"/>
  <c r="DF51" i="1"/>
  <c r="DH10" i="1"/>
  <c r="DH32" i="1"/>
  <c r="DH53" i="1"/>
  <c r="DG16" i="1"/>
  <c r="DG38" i="1"/>
  <c r="DG61" i="1"/>
  <c r="DF22" i="1"/>
  <c r="DF39" i="1"/>
  <c r="DF55" i="1"/>
  <c r="DH15" i="1"/>
  <c r="DH37" i="1"/>
  <c r="DH61" i="1"/>
  <c r="DG21" i="1"/>
  <c r="DG43" i="1"/>
  <c r="DF6" i="1"/>
  <c r="DF27" i="1"/>
  <c r="DF43" i="1"/>
  <c r="DF61" i="1"/>
  <c r="DH5" i="1"/>
  <c r="DH20" i="1"/>
  <c r="DH43" i="1"/>
  <c r="DH64" i="1"/>
  <c r="DG27" i="1"/>
  <c r="DG49" i="1"/>
  <c r="DF11" i="1"/>
  <c r="DF31" i="1"/>
  <c r="DF47" i="1"/>
  <c r="DF63" i="1"/>
  <c r="DI57" i="1"/>
  <c r="DI45" i="1"/>
  <c r="DI29" i="1"/>
  <c r="DI12" i="1"/>
  <c r="DI62" i="1"/>
  <c r="DI44" i="1"/>
  <c r="DI28" i="1"/>
  <c r="DI11" i="1"/>
  <c r="DI63" i="1"/>
  <c r="DI47" i="1"/>
  <c r="DI31" i="1"/>
  <c r="DI13" i="1"/>
  <c r="DI60" i="1"/>
  <c r="DI42" i="1"/>
  <c r="DI26" i="1"/>
  <c r="DI9" i="1"/>
  <c r="DI5" i="1"/>
  <c r="DI59" i="1"/>
  <c r="DI41" i="1"/>
  <c r="DI25" i="1"/>
  <c r="DI8" i="1"/>
  <c r="DI56" i="1"/>
  <c r="DI40" i="1"/>
  <c r="DI24" i="1"/>
  <c r="DI7" i="1"/>
  <c r="DI61" i="1"/>
  <c r="DI43" i="1"/>
  <c r="DI27" i="1"/>
  <c r="DI10" i="1"/>
  <c r="DI54" i="1"/>
  <c r="DI38" i="1"/>
  <c r="DI21" i="1"/>
  <c r="DI53" i="1"/>
  <c r="DI37" i="1"/>
  <c r="DI20" i="1"/>
  <c r="DI52" i="1"/>
  <c r="DI36" i="1"/>
  <c r="DI19" i="1"/>
  <c r="DI55" i="1"/>
  <c r="DI39" i="1"/>
  <c r="DI22" i="1"/>
  <c r="DI6" i="1"/>
  <c r="DI50" i="1"/>
  <c r="DI34" i="1"/>
  <c r="DI17" i="1"/>
  <c r="DI49" i="1"/>
  <c r="DI33" i="1"/>
  <c r="DI16" i="1"/>
  <c r="DI64" i="1"/>
  <c r="DI48" i="1"/>
  <c r="DI32" i="1"/>
  <c r="DI15" i="1"/>
  <c r="DI51" i="1"/>
  <c r="DI35" i="1"/>
  <c r="DI18" i="1"/>
  <c r="DI58" i="1"/>
  <c r="DI46" i="1"/>
  <c r="DI30" i="1"/>
  <c r="DI14" i="1"/>
  <c r="DH23" i="1"/>
  <c r="EO58" i="1"/>
  <c r="EO9" i="1"/>
  <c r="EO14" i="1"/>
  <c r="EO17" i="1"/>
  <c r="EO21" i="1"/>
  <c r="EO26" i="1"/>
  <c r="EO30" i="1"/>
  <c r="EO34" i="1"/>
  <c r="EO38" i="1"/>
  <c r="EO42" i="1"/>
  <c r="EO46" i="1"/>
  <c r="EO50" i="1"/>
  <c r="EO54" i="1"/>
  <c r="EO60" i="1"/>
  <c r="EO63" i="1"/>
  <c r="EN8" i="1"/>
  <c r="EN12" i="1"/>
  <c r="EN16" i="1"/>
  <c r="EN20" i="1"/>
  <c r="EN25" i="1"/>
  <c r="EN29" i="1"/>
  <c r="EN33" i="1"/>
  <c r="EN37" i="1"/>
  <c r="EN41" i="1"/>
  <c r="EN45" i="1"/>
  <c r="EN49" i="1"/>
  <c r="EN53" i="1"/>
  <c r="EN59" i="1"/>
  <c r="EN57" i="1"/>
  <c r="EM6" i="1"/>
  <c r="EM10" i="1"/>
  <c r="EM13" i="1"/>
  <c r="EM18" i="1"/>
  <c r="EM22" i="1"/>
  <c r="EM27" i="1"/>
  <c r="EM31" i="1"/>
  <c r="EM35" i="1"/>
  <c r="EM39" i="1"/>
  <c r="EM43" i="1"/>
  <c r="EM47" i="1"/>
  <c r="EM51" i="1"/>
  <c r="EM55" i="1"/>
  <c r="EM61" i="1"/>
  <c r="EM63" i="1"/>
  <c r="EM5" i="1"/>
  <c r="EO6" i="1"/>
  <c r="EO10" i="1"/>
  <c r="EO13" i="1"/>
  <c r="EO18" i="1"/>
  <c r="EO22" i="1"/>
  <c r="EO27" i="1"/>
  <c r="EO31" i="1"/>
  <c r="EO35" i="1"/>
  <c r="EO39" i="1"/>
  <c r="EO43" i="1"/>
  <c r="EO47" i="1"/>
  <c r="EO51" i="1"/>
  <c r="EO55" i="1"/>
  <c r="EO61" i="1"/>
  <c r="EO64" i="1"/>
  <c r="EN9" i="1"/>
  <c r="EN14" i="1"/>
  <c r="EN17" i="1"/>
  <c r="EN21" i="1"/>
  <c r="EN26" i="1"/>
  <c r="EN30" i="1"/>
  <c r="EN34" i="1"/>
  <c r="EN38" i="1"/>
  <c r="EN42" i="1"/>
  <c r="EN46" i="1"/>
  <c r="EN50" i="1"/>
  <c r="EN54" i="1"/>
  <c r="EN60" i="1"/>
  <c r="EN58" i="1"/>
  <c r="EM7" i="1"/>
  <c r="EM11" i="1"/>
  <c r="EM15" i="1"/>
  <c r="EM19" i="1"/>
  <c r="EM24" i="1"/>
  <c r="EM28" i="1"/>
  <c r="EM32" i="1"/>
  <c r="EM36" i="1"/>
  <c r="EM40" i="1"/>
  <c r="EM44" i="1"/>
  <c r="EM48" i="1"/>
  <c r="EM52" i="1"/>
  <c r="EM56" i="1"/>
  <c r="EM62" i="1"/>
  <c r="EM64" i="1"/>
  <c r="EO7" i="1"/>
  <c r="EO11" i="1"/>
  <c r="EO15" i="1"/>
  <c r="EO19" i="1"/>
  <c r="EO24" i="1"/>
  <c r="EO28" i="1"/>
  <c r="EO32" i="1"/>
  <c r="EO36" i="1"/>
  <c r="EO40" i="1"/>
  <c r="EO44" i="1"/>
  <c r="EO48" i="1"/>
  <c r="EO52" i="1"/>
  <c r="EO56" i="1"/>
  <c r="EO62" i="1"/>
  <c r="EN6" i="1"/>
  <c r="EN10" i="1"/>
  <c r="EN13" i="1"/>
  <c r="EN18" i="1"/>
  <c r="EN22" i="1"/>
  <c r="EN27" i="1"/>
  <c r="EN31" i="1"/>
  <c r="EN35" i="1"/>
  <c r="EN39" i="1"/>
  <c r="EN43" i="1"/>
  <c r="EN47" i="1"/>
  <c r="EN51" i="1"/>
  <c r="EN55" i="1"/>
  <c r="EN61" i="1"/>
  <c r="EN63" i="1"/>
  <c r="EM8" i="1"/>
  <c r="EM12" i="1"/>
  <c r="EM16" i="1"/>
  <c r="EM20" i="1"/>
  <c r="EM25" i="1"/>
  <c r="EM29" i="1"/>
  <c r="EM33" i="1"/>
  <c r="EM37" i="1"/>
  <c r="EM41" i="1"/>
  <c r="EM45" i="1"/>
  <c r="EM49" i="1"/>
  <c r="EM53" i="1"/>
  <c r="EM59" i="1"/>
  <c r="EM57" i="1"/>
  <c r="EO5" i="1"/>
  <c r="EO12" i="1"/>
  <c r="EO29" i="1"/>
  <c r="EO45" i="1"/>
  <c r="EO57" i="1"/>
  <c r="EN19" i="1"/>
  <c r="EN36" i="1"/>
  <c r="EN52" i="1"/>
  <c r="EM9" i="1"/>
  <c r="EM26" i="1"/>
  <c r="EM42" i="1"/>
  <c r="EM60" i="1"/>
  <c r="EO16" i="1"/>
  <c r="EO33" i="1"/>
  <c r="EO49" i="1"/>
  <c r="EN7" i="1"/>
  <c r="EN24" i="1"/>
  <c r="EN40" i="1"/>
  <c r="EN56" i="1"/>
  <c r="EM14" i="1"/>
  <c r="EM30" i="1"/>
  <c r="EM46" i="1"/>
  <c r="EM58" i="1"/>
  <c r="EO20" i="1"/>
  <c r="EO37" i="1"/>
  <c r="EO53" i="1"/>
  <c r="EN11" i="1"/>
  <c r="EN28" i="1"/>
  <c r="EN44" i="1"/>
  <c r="EN62" i="1"/>
  <c r="EM17" i="1"/>
  <c r="EM34" i="1"/>
  <c r="EM50" i="1"/>
  <c r="EN5" i="1"/>
  <c r="EO41" i="1"/>
  <c r="EN48" i="1"/>
  <c r="EM54" i="1"/>
  <c r="EO59" i="1"/>
  <c r="EN64" i="1"/>
  <c r="EO8" i="1"/>
  <c r="EN15" i="1"/>
  <c r="EM21" i="1"/>
  <c r="EO25" i="1"/>
  <c r="EN32" i="1"/>
  <c r="EM38" i="1"/>
  <c r="EP63" i="1"/>
  <c r="EP47" i="1"/>
  <c r="EP31" i="1"/>
  <c r="EP13" i="1"/>
  <c r="EP54" i="1"/>
  <c r="EP38" i="1"/>
  <c r="EP21" i="1"/>
  <c r="EP59" i="1"/>
  <c r="EP41" i="1"/>
  <c r="EP25" i="1"/>
  <c r="EP8" i="1"/>
  <c r="EP64" i="1"/>
  <c r="EP48" i="1"/>
  <c r="EP32" i="1"/>
  <c r="EP15" i="1"/>
  <c r="EP61" i="1"/>
  <c r="EP43" i="1"/>
  <c r="EP27" i="1"/>
  <c r="EP10" i="1"/>
  <c r="EP50" i="1"/>
  <c r="EP34" i="1"/>
  <c r="EP17" i="1"/>
  <c r="EP53" i="1"/>
  <c r="EP37" i="1"/>
  <c r="EP20" i="1"/>
  <c r="EP62" i="1"/>
  <c r="EP44" i="1"/>
  <c r="EP28" i="1"/>
  <c r="EP11" i="1"/>
  <c r="EP55" i="1"/>
  <c r="EP39" i="1"/>
  <c r="EP22" i="1"/>
  <c r="EP6" i="1"/>
  <c r="EP58" i="1"/>
  <c r="EP46" i="1"/>
  <c r="EP30" i="1"/>
  <c r="EP14" i="1"/>
  <c r="EP5" i="1"/>
  <c r="EP49" i="1"/>
  <c r="EP33" i="1"/>
  <c r="EP16" i="1"/>
  <c r="EP56" i="1"/>
  <c r="EP40" i="1"/>
  <c r="EP24" i="1"/>
  <c r="EP7" i="1"/>
  <c r="EP51" i="1"/>
  <c r="EP35" i="1"/>
  <c r="EP18" i="1"/>
  <c r="EP60" i="1"/>
  <c r="EP42" i="1"/>
  <c r="EP26" i="1"/>
  <c r="EP9" i="1"/>
  <c r="EP57" i="1"/>
  <c r="EP45" i="1"/>
  <c r="EP29" i="1"/>
  <c r="EP12" i="1"/>
  <c r="EP52" i="1"/>
  <c r="EP36" i="1"/>
  <c r="EP19" i="1"/>
  <c r="EO23" i="1"/>
  <c r="EM23" i="1"/>
  <c r="EN23" i="1"/>
  <c r="EP23" i="1"/>
  <c r="CU73" i="1"/>
  <c r="CY23" i="1"/>
  <c r="CT73" i="1"/>
  <c r="CX23" i="1"/>
  <c r="CW23" i="1"/>
  <c r="DA23" i="1" s="1"/>
  <c r="CM73" i="1"/>
  <c r="CQ23" i="1"/>
  <c r="CL73" i="1"/>
  <c r="CP23" i="1"/>
  <c r="CO23" i="1"/>
  <c r="CS23" i="1" s="1"/>
  <c r="CE73" i="1"/>
  <c r="CI23" i="1"/>
  <c r="CD73" i="1"/>
  <c r="CH23" i="1"/>
  <c r="CG23" i="1"/>
  <c r="CK23" i="1" s="1"/>
  <c r="DC73" i="1"/>
  <c r="DG23" i="1"/>
  <c r="H23" i="1"/>
  <c r="G23" i="1"/>
  <c r="K23" i="1" s="1"/>
  <c r="D73" i="1"/>
  <c r="U73" i="1"/>
  <c r="Y23" i="1"/>
  <c r="T73" i="1"/>
  <c r="X23" i="1"/>
  <c r="W23" i="1"/>
  <c r="AA23" i="1" s="1"/>
  <c r="AC73" i="1"/>
  <c r="AG23" i="1"/>
  <c r="AB73" i="1"/>
  <c r="AF23" i="1"/>
  <c r="AE23" i="1"/>
  <c r="AI23" i="1" s="1"/>
  <c r="L73" i="1"/>
  <c r="P23" i="1"/>
  <c r="O23" i="1"/>
  <c r="S23" i="1" s="1"/>
  <c r="DB73" i="1"/>
  <c r="DF23" i="1"/>
  <c r="DE23" i="1"/>
  <c r="DI23" i="1" s="1"/>
  <c r="BW73" i="1"/>
  <c r="CA23" i="1"/>
  <c r="BV73" i="1"/>
  <c r="BZ23" i="1"/>
  <c r="BY23" i="1"/>
  <c r="CC23" i="1" s="1"/>
  <c r="K65" i="1" l="1"/>
  <c r="S65" i="1"/>
  <c r="AI65" i="1"/>
  <c r="G69" i="1"/>
  <c r="G68" i="1"/>
  <c r="EP65" i="1"/>
  <c r="DH65" i="1"/>
  <c r="EE65" i="1"/>
  <c r="EN65" i="1"/>
  <c r="CR65" i="1"/>
  <c r="CQ65" i="1"/>
  <c r="DP65" i="1"/>
  <c r="BJ65" i="1"/>
  <c r="BR65" i="1"/>
  <c r="EU65" i="1"/>
  <c r="EW65" i="1"/>
  <c r="BI65" i="1"/>
  <c r="AA65" i="1"/>
  <c r="J65" i="1"/>
  <c r="DX65" i="1"/>
  <c r="DY65" i="1"/>
  <c r="CS65" i="1"/>
  <c r="EO65" i="1"/>
  <c r="EM65" i="1"/>
  <c r="CA65" i="1"/>
  <c r="AH65" i="1"/>
  <c r="X65" i="1"/>
  <c r="I65" i="1"/>
  <c r="EV65" i="1"/>
  <c r="DR65" i="1"/>
  <c r="DQ65" i="1"/>
  <c r="DO65" i="1"/>
  <c r="BL65" i="1"/>
  <c r="EF65" i="1"/>
  <c r="CX65" i="1"/>
  <c r="DI65" i="1"/>
  <c r="DF65" i="1"/>
  <c r="DG65" i="1"/>
  <c r="CC65" i="1"/>
  <c r="CB65" i="1"/>
  <c r="BD65" i="1"/>
  <c r="BB65" i="1"/>
  <c r="AF65" i="1"/>
  <c r="EH65" i="1"/>
  <c r="EG65" i="1"/>
  <c r="CY65" i="1"/>
  <c r="Z65" i="1"/>
  <c r="DZ65" i="1"/>
  <c r="CP65" i="1"/>
  <c r="BS65" i="1"/>
  <c r="Q65" i="1"/>
  <c r="CK65" i="1"/>
  <c r="CH65" i="1"/>
  <c r="CI65" i="1"/>
  <c r="BZ65" i="1"/>
  <c r="BA65" i="1"/>
  <c r="AG65" i="1"/>
  <c r="BC65" i="1"/>
  <c r="DA65" i="1"/>
  <c r="CZ65" i="1"/>
  <c r="Y65" i="1"/>
  <c r="H65" i="1"/>
  <c r="DW65" i="1"/>
  <c r="DZ66" i="1" s="1"/>
  <c r="BT65" i="1"/>
  <c r="BQ65" i="1"/>
  <c r="P65" i="1"/>
  <c r="R65" i="1"/>
  <c r="EX65" i="1"/>
  <c r="CJ65" i="1"/>
  <c r="BK65" i="1"/>
  <c r="BY68" i="1"/>
  <c r="O68" i="1"/>
  <c r="DE68" i="1"/>
  <c r="CG68" i="1"/>
  <c r="CW68" i="1"/>
  <c r="BT66" i="1" l="1"/>
  <c r="K66" i="1"/>
  <c r="CS66" i="1"/>
  <c r="EP66" i="1"/>
  <c r="AI66" i="1"/>
  <c r="DA66" i="1"/>
  <c r="EH66" i="1"/>
  <c r="DR66" i="1"/>
  <c r="BL66" i="1"/>
  <c r="BD66" i="1"/>
  <c r="CK66" i="1"/>
  <c r="EX66" i="1"/>
  <c r="CC66" i="1"/>
  <c r="DI66" i="1"/>
  <c r="AA66" i="1"/>
  <c r="S66" i="1"/>
  <c r="CO68" i="1"/>
  <c r="CP64" i="1"/>
  <c r="CL64" i="1"/>
  <c r="CO64" i="1"/>
  <c r="CS64" i="1"/>
</calcChain>
</file>

<file path=xl/comments1.xml><?xml version="1.0" encoding="utf-8"?>
<comments xmlns="http://schemas.openxmlformats.org/spreadsheetml/2006/main">
  <authors>
    <author>Utente</author>
    <author>Diogo</author>
    <author>Felicita Scapini</author>
    <author>Claudia</author>
  </authors>
  <commentList>
    <comment ref="B1" authorId="0" shapeId="0">
      <text>
        <r>
          <rPr>
            <b/>
            <sz val="9"/>
            <color indexed="81"/>
            <rFont val="Tahoma"/>
            <family val="2"/>
          </rPr>
          <t>Utente:</t>
        </r>
        <r>
          <rPr>
            <sz val="9"/>
            <color indexed="81"/>
            <rFont val="Tahoma"/>
            <family val="2"/>
          </rPr>
          <t xml:space="preserve">
Nella pagina: database completo, con densità e medie delle repliche.Nel foglio successivo profondità e volumi calcolati.
In verde chiaro il database originale
in verde scuro la media delle repliche
in arancio chiaro la densità delle repliche
in arancio scuro la densità della media delle repliche</t>
        </r>
      </text>
    </comment>
    <comment ref="L1" authorId="1" shapeId="0">
      <text>
        <r>
          <rPr>
            <b/>
            <sz val="9"/>
            <color indexed="81"/>
            <rFont val="Segoe UI"/>
            <family val="2"/>
          </rPr>
          <t>Diogo:</t>
        </r>
        <r>
          <rPr>
            <sz val="9"/>
            <color indexed="81"/>
            <rFont val="Segoe UI"/>
            <family val="2"/>
          </rPr>
          <t xml:space="preserve">
In this sample exists a lot of algae and sediment</t>
        </r>
      </text>
    </comment>
    <comment ref="N1" authorId="1" shapeId="0">
      <text>
        <r>
          <rPr>
            <b/>
            <sz val="9"/>
            <color indexed="81"/>
            <rFont val="Segoe UI"/>
            <family val="2"/>
          </rPr>
          <t>Diogo:</t>
        </r>
        <r>
          <rPr>
            <sz val="9"/>
            <color indexed="81"/>
            <rFont val="Segoe UI"/>
            <family val="2"/>
          </rPr>
          <t xml:space="preserve">
In this sample exists a lot of sediment
All the animals are in tubes</t>
        </r>
      </text>
    </comment>
    <comment ref="V1" authorId="1" shapeId="0">
      <text>
        <r>
          <rPr>
            <b/>
            <sz val="9"/>
            <color indexed="81"/>
            <rFont val="Segoe UI"/>
            <family val="2"/>
          </rPr>
          <t>Diogo:</t>
        </r>
        <r>
          <rPr>
            <sz val="9"/>
            <color indexed="81"/>
            <rFont val="Segoe UI"/>
            <family val="2"/>
          </rPr>
          <t xml:space="preserve">
This sample have a lot of algae</t>
        </r>
      </text>
    </comment>
    <comment ref="AD1" authorId="1" shapeId="0">
      <text>
        <r>
          <rPr>
            <b/>
            <sz val="9"/>
            <color indexed="81"/>
            <rFont val="Segoe UI"/>
            <family val="2"/>
          </rPr>
          <t>Diogo:</t>
        </r>
        <r>
          <rPr>
            <sz val="9"/>
            <color indexed="81"/>
            <rFont val="Segoe UI"/>
            <family val="2"/>
          </rPr>
          <t xml:space="preserve">
All the animals are in tubes</t>
        </r>
      </text>
    </comment>
    <comment ref="AL1" authorId="1" shapeId="0">
      <text>
        <r>
          <rPr>
            <b/>
            <sz val="9"/>
            <color indexed="81"/>
            <rFont val="Segoe UI"/>
            <family val="2"/>
          </rPr>
          <t>Diogo:</t>
        </r>
        <r>
          <rPr>
            <sz val="9"/>
            <color indexed="81"/>
            <rFont val="Segoe UI"/>
            <family val="2"/>
          </rPr>
          <t xml:space="preserve">
Note: The sample was placed in a total volume of 80mL and for this part (Part I)was taken out 40 mL</t>
        </r>
      </text>
    </comment>
    <comment ref="AM1" authorId="1" shapeId="0">
      <text>
        <r>
          <rPr>
            <b/>
            <sz val="9"/>
            <color indexed="81"/>
            <rFont val="Segoe UI"/>
            <family val="2"/>
          </rPr>
          <t>Diogo:</t>
        </r>
        <r>
          <rPr>
            <sz val="9"/>
            <color indexed="81"/>
            <rFont val="Segoe UI"/>
            <family val="2"/>
          </rPr>
          <t xml:space="preserve">
Diogo:
Note: The sample was placed in a total volume of 80mL and for this part (Part II) was taken out 40 mL. In this part only the Acartia sp. were not counted and they are in the sample. Acartia sp. was taken has the same number of part I (2417).</t>
        </r>
      </text>
    </comment>
    <comment ref="AY1" authorId="2" shapeId="0">
      <text>
        <r>
          <rPr>
            <b/>
            <sz val="8"/>
            <color indexed="81"/>
            <rFont val="Tahoma"/>
            <family val="2"/>
          </rPr>
          <t>Felicita Scapini:</t>
        </r>
        <r>
          <rPr>
            <sz val="8"/>
            <color indexed="81"/>
            <rFont val="Tahoma"/>
            <family val="2"/>
          </rPr>
          <t xml:space="preserve">
In this sample exists some algae</t>
        </r>
      </text>
    </comment>
    <comment ref="BE1" authorId="1" shapeId="0">
      <text>
        <r>
          <rPr>
            <b/>
            <sz val="9"/>
            <color indexed="81"/>
            <rFont val="Segoe UI"/>
            <family val="2"/>
          </rPr>
          <t>Diogo:</t>
        </r>
        <r>
          <rPr>
            <sz val="9"/>
            <color indexed="81"/>
            <rFont val="Segoe UI"/>
            <family val="2"/>
          </rPr>
          <t xml:space="preserve">
In this sample exists some algae
</t>
        </r>
      </text>
    </comment>
    <comment ref="BM1" authorId="1" shapeId="0">
      <text>
        <r>
          <rPr>
            <b/>
            <sz val="9"/>
            <color indexed="81"/>
            <rFont val="Segoe UI"/>
            <family val="2"/>
          </rPr>
          <t>Diogo:</t>
        </r>
        <r>
          <rPr>
            <sz val="9"/>
            <color indexed="81"/>
            <rFont val="Segoe UI"/>
            <family val="2"/>
          </rPr>
          <t xml:space="preserve">
In this sample exists a lot of algae
</t>
        </r>
      </text>
    </comment>
    <comment ref="BO1" authorId="1" shapeId="0">
      <text>
        <r>
          <rPr>
            <b/>
            <sz val="9"/>
            <color indexed="81"/>
            <rFont val="Segoe UI"/>
            <family val="2"/>
          </rPr>
          <t>Diogo:</t>
        </r>
        <r>
          <rPr>
            <sz val="9"/>
            <color indexed="81"/>
            <rFont val="Segoe UI"/>
            <family val="2"/>
          </rPr>
          <t xml:space="preserve">
In this sample exists some algae</t>
        </r>
      </text>
    </comment>
    <comment ref="DD1" authorId="2" shapeId="0">
      <text>
        <r>
          <rPr>
            <b/>
            <sz val="8"/>
            <color indexed="81"/>
            <rFont val="Tahoma"/>
            <family val="2"/>
          </rPr>
          <t>Felicita Scapini:</t>
        </r>
        <r>
          <rPr>
            <sz val="8"/>
            <color indexed="81"/>
            <rFont val="Tahoma"/>
            <family val="2"/>
          </rPr>
          <t xml:space="preserve">
this sample have a lot of algae and all of the animals are in tubes</t>
        </r>
      </text>
    </comment>
    <comment ref="FG1" authorId="3" shapeId="0">
      <text>
        <r>
          <rPr>
            <b/>
            <sz val="8"/>
            <color indexed="81"/>
            <rFont val="Tahoma"/>
            <family val="2"/>
          </rPr>
          <t>Claudia:</t>
        </r>
        <r>
          <rPr>
            <sz val="8"/>
            <color indexed="81"/>
            <rFont val="Tahoma"/>
            <family val="2"/>
          </rPr>
          <t xml:space="preserve">
somma di 4 parti contate tutte e quattro</t>
        </r>
      </text>
    </comment>
    <comment ref="FW1" authorId="3" shapeId="0">
      <text>
        <r>
          <rPr>
            <b/>
            <sz val="8"/>
            <color indexed="81"/>
            <rFont val="Tahoma"/>
            <family val="2"/>
          </rPr>
          <t>Claudia:</t>
        </r>
        <r>
          <rPr>
            <sz val="8"/>
            <color indexed="81"/>
            <rFont val="Tahoma"/>
            <family val="2"/>
          </rPr>
          <t xml:space="preserve">
aliquota di 10 ml e rimanente, altri quasi 10 ml</t>
        </r>
      </text>
    </comment>
    <comment ref="FY1" authorId="3" shapeId="0">
      <text>
        <r>
          <rPr>
            <b/>
            <sz val="8"/>
            <color indexed="81"/>
            <rFont val="Tahoma"/>
            <family val="2"/>
          </rPr>
          <t>Claudia:</t>
        </r>
        <r>
          <rPr>
            <sz val="8"/>
            <color indexed="81"/>
            <rFont val="Tahoma"/>
            <family val="2"/>
          </rPr>
          <t xml:space="preserve">
20 ml su 100 ml 
tutto è stato contato</t>
        </r>
      </text>
    </comment>
    <comment ref="FZ1" authorId="3" shapeId="0">
      <text>
        <r>
          <rPr>
            <b/>
            <sz val="8"/>
            <color indexed="81"/>
            <rFont val="Tahoma"/>
            <family val="2"/>
          </rPr>
          <t>Claudia:</t>
        </r>
        <r>
          <rPr>
            <sz val="8"/>
            <color indexed="81"/>
            <rFont val="Tahoma"/>
            <family val="2"/>
          </rPr>
          <t xml:space="preserve">
80 ml su 100 ml
 i copepodi non Acartia e i non copepodi sono stati contati tutti. Acartia grani e simili non sono state contate. Il numero di Acartia è stato ricavato moltiplicando per 4 il numero contato nell'aliquota da 20 ml</t>
        </r>
      </text>
    </comment>
    <comment ref="BW8" authorId="2" shapeId="0">
      <text>
        <r>
          <rPr>
            <b/>
            <sz val="8"/>
            <color indexed="81"/>
            <rFont val="Tahoma"/>
            <family val="2"/>
          </rPr>
          <t>Felicita Scapini:</t>
        </r>
        <r>
          <rPr>
            <sz val="8"/>
            <color indexed="81"/>
            <rFont val="Tahoma"/>
            <family val="2"/>
          </rPr>
          <t xml:space="preserve">
possible polip part of colony</t>
        </r>
      </text>
    </comment>
    <comment ref="AC14" authorId="1" shapeId="0">
      <text>
        <r>
          <rPr>
            <b/>
            <sz val="9"/>
            <color indexed="81"/>
            <rFont val="Segoe UI"/>
            <family val="2"/>
          </rPr>
          <t>Diogo:</t>
        </r>
        <r>
          <rPr>
            <sz val="9"/>
            <color indexed="81"/>
            <rFont val="Segoe UI"/>
            <family val="2"/>
          </rPr>
          <t xml:space="preserve">
(?)
</t>
        </r>
      </text>
    </comment>
    <comment ref="C15" authorId="2" shapeId="0">
      <text>
        <r>
          <rPr>
            <b/>
            <sz val="8"/>
            <color indexed="81"/>
            <rFont val="Tahoma"/>
            <family val="2"/>
          </rPr>
          <t>Felicita Scapini:</t>
        </r>
        <r>
          <rPr>
            <sz val="8"/>
            <color indexed="81"/>
            <rFont val="Tahoma"/>
            <family val="2"/>
          </rPr>
          <t xml:space="preserve">
right spiralization</t>
        </r>
      </text>
    </comment>
    <comment ref="C16" authorId="2" shapeId="0">
      <text>
        <r>
          <rPr>
            <b/>
            <sz val="8"/>
            <color indexed="81"/>
            <rFont val="Tahoma"/>
            <family val="2"/>
          </rPr>
          <t>Felicita Scapini:</t>
        </r>
        <r>
          <rPr>
            <sz val="8"/>
            <color indexed="81"/>
            <rFont val="Tahoma"/>
            <family val="2"/>
          </rPr>
          <t xml:space="preserve">
left spiralization</t>
        </r>
      </text>
    </comment>
    <comment ref="AY19" authorId="2" shapeId="0">
      <text>
        <r>
          <rPr>
            <b/>
            <sz val="8"/>
            <color indexed="81"/>
            <rFont val="Tahoma"/>
            <family val="2"/>
          </rPr>
          <t>Felicita Scapini:</t>
        </r>
        <r>
          <rPr>
            <sz val="8"/>
            <color indexed="81"/>
            <rFont val="Tahoma"/>
            <family val="2"/>
          </rPr>
          <t xml:space="preserve">
Lanice conchilega</t>
        </r>
      </text>
    </comment>
    <comment ref="BN19" authorId="2" shapeId="0">
      <text>
        <r>
          <rPr>
            <b/>
            <sz val="8"/>
            <color indexed="81"/>
            <rFont val="Tahoma"/>
            <family val="2"/>
          </rPr>
          <t>Felicita Scapini:</t>
        </r>
        <r>
          <rPr>
            <sz val="8"/>
            <color indexed="81"/>
            <rFont val="Tahoma"/>
            <family val="2"/>
          </rPr>
          <t xml:space="preserve">
in protocol: anellida</t>
        </r>
      </text>
    </comment>
    <comment ref="BW19" authorId="2" shapeId="0">
      <text>
        <r>
          <rPr>
            <b/>
            <sz val="8"/>
            <color indexed="81"/>
            <rFont val="Tahoma"/>
            <family val="2"/>
          </rPr>
          <t>Felicita Scapini:</t>
        </r>
        <r>
          <rPr>
            <sz val="8"/>
            <color indexed="81"/>
            <rFont val="Tahoma"/>
            <family val="2"/>
          </rPr>
          <t xml:space="preserve">
probably spionida</t>
        </r>
      </text>
    </comment>
    <comment ref="AL25" authorId="1" shapeId="0">
      <text>
        <r>
          <rPr>
            <b/>
            <sz val="9"/>
            <color indexed="81"/>
            <rFont val="Segoe UI"/>
            <family val="2"/>
          </rPr>
          <t>Diogo:</t>
        </r>
        <r>
          <rPr>
            <sz val="9"/>
            <color indexed="81"/>
            <rFont val="Segoe UI"/>
            <family val="2"/>
          </rPr>
          <t xml:space="preserve">
41 Pseudodiaptomus marinus + 4 unkown +
2 parvocalanus c.f. + 2 calanoida</t>
        </r>
      </text>
    </comment>
    <comment ref="AM25" authorId="1" shapeId="0">
      <text>
        <r>
          <rPr>
            <b/>
            <sz val="9"/>
            <color indexed="81"/>
            <rFont val="Segoe UI"/>
            <family val="2"/>
          </rPr>
          <t>Diogo:</t>
        </r>
        <r>
          <rPr>
            <sz val="9"/>
            <color indexed="81"/>
            <rFont val="Segoe UI"/>
            <family val="2"/>
          </rPr>
          <t xml:space="preserve">
Diaptomus marinus</t>
        </r>
      </text>
    </comment>
    <comment ref="AW25" authorId="1" shapeId="0">
      <text>
        <r>
          <rPr>
            <b/>
            <sz val="9"/>
            <color indexed="81"/>
            <rFont val="Segoe UI"/>
            <family val="2"/>
          </rPr>
          <t>Diogo:</t>
        </r>
        <r>
          <rPr>
            <sz val="9"/>
            <color indexed="81"/>
            <rFont val="Segoe UI"/>
            <family val="2"/>
          </rPr>
          <t xml:space="preserve">
128 Pseudodiaptmus marinus
</t>
        </r>
      </text>
    </comment>
    <comment ref="AX25" authorId="1" shapeId="0">
      <text>
        <r>
          <rPr>
            <b/>
            <sz val="9"/>
            <color indexed="81"/>
            <rFont val="Segoe UI"/>
            <family val="2"/>
          </rPr>
          <t>Diogo:</t>
        </r>
        <r>
          <rPr>
            <sz val="9"/>
            <color indexed="81"/>
            <rFont val="Segoe UI"/>
            <family val="2"/>
          </rPr>
          <t xml:space="preserve">
Pseudodiaptomus marinus</t>
        </r>
      </text>
    </comment>
    <comment ref="BG25" authorId="1" shapeId="0">
      <text>
        <r>
          <rPr>
            <b/>
            <sz val="9"/>
            <color indexed="81"/>
            <rFont val="Segoe UI"/>
            <family val="2"/>
          </rPr>
          <t>Diogo:</t>
        </r>
        <r>
          <rPr>
            <sz val="9"/>
            <color indexed="81"/>
            <rFont val="Segoe UI"/>
            <family val="2"/>
          </rPr>
          <t xml:space="preserve">
5 Pseudodiaptomus marinus</t>
        </r>
      </text>
    </comment>
    <comment ref="BN25" authorId="1" shapeId="0">
      <text>
        <r>
          <rPr>
            <b/>
            <sz val="9"/>
            <color indexed="81"/>
            <rFont val="Segoe UI"/>
            <family val="2"/>
          </rPr>
          <t>Diogo:</t>
        </r>
        <r>
          <rPr>
            <sz val="9"/>
            <color indexed="81"/>
            <rFont val="Segoe UI"/>
            <family val="2"/>
          </rPr>
          <t xml:space="preserve">
Pseudodiaptomus marinus</t>
        </r>
      </text>
    </comment>
    <comment ref="BO25" authorId="1" shapeId="0">
      <text>
        <r>
          <rPr>
            <b/>
            <sz val="9"/>
            <color indexed="81"/>
            <rFont val="Segoe UI"/>
            <family val="2"/>
          </rPr>
          <t>Diogo:</t>
        </r>
        <r>
          <rPr>
            <sz val="9"/>
            <color indexed="81"/>
            <rFont val="Segoe UI"/>
            <family val="2"/>
          </rPr>
          <t xml:space="preserve">
5 Pseudodiaptomus marinus</t>
        </r>
      </text>
    </comment>
    <comment ref="D28" authorId="2" shapeId="0">
      <text>
        <r>
          <rPr>
            <b/>
            <sz val="8"/>
            <color indexed="81"/>
            <rFont val="Tahoma"/>
            <family val="2"/>
          </rPr>
          <t>Felicita Scapini:</t>
        </r>
        <r>
          <rPr>
            <sz val="8"/>
            <color indexed="81"/>
            <rFont val="Tahoma"/>
            <family val="2"/>
          </rPr>
          <t xml:space="preserve">
Acartia clausi and Acartia grani</t>
        </r>
      </text>
    </comment>
    <comment ref="F28" authorId="1" shapeId="0">
      <text>
        <r>
          <rPr>
            <b/>
            <sz val="9"/>
            <color indexed="81"/>
            <rFont val="Segoe UI"/>
            <family val="2"/>
          </rPr>
          <t>Diogo:</t>
        </r>
        <r>
          <rPr>
            <sz val="9"/>
            <color indexed="81"/>
            <rFont val="Segoe UI"/>
            <family val="2"/>
          </rPr>
          <t xml:space="preserve">
Acartia grani + Acartia clausi</t>
        </r>
      </text>
    </comment>
    <comment ref="L28" authorId="1" shapeId="0">
      <text>
        <r>
          <rPr>
            <b/>
            <sz val="9"/>
            <color indexed="81"/>
            <rFont val="Segoe UI"/>
            <family val="2"/>
          </rPr>
          <t>Diogo:</t>
        </r>
        <r>
          <rPr>
            <sz val="9"/>
            <color indexed="81"/>
            <rFont val="Segoe UI"/>
            <family val="2"/>
          </rPr>
          <t xml:space="preserve">
Exists Acartia grani - 3 females + 10 males
Acartia sp. 21 + 4 petti (?)</t>
        </r>
      </text>
    </comment>
    <comment ref="N28" authorId="1" shapeId="0">
      <text>
        <r>
          <rPr>
            <b/>
            <sz val="9"/>
            <color indexed="81"/>
            <rFont val="Segoe UI"/>
            <family val="2"/>
          </rPr>
          <t>Diogo:</t>
        </r>
        <r>
          <rPr>
            <sz val="9"/>
            <color indexed="81"/>
            <rFont val="Segoe UI"/>
            <family val="2"/>
          </rPr>
          <t xml:space="preserve">
Acartia grani + Acartia clausi
</t>
        </r>
      </text>
    </comment>
    <comment ref="T28" authorId="2" shapeId="0">
      <text>
        <r>
          <rPr>
            <b/>
            <sz val="8"/>
            <color indexed="81"/>
            <rFont val="Tahoma"/>
            <family val="2"/>
          </rPr>
          <t>Felicita Scapini:</t>
        </r>
        <r>
          <rPr>
            <sz val="8"/>
            <color indexed="81"/>
            <rFont val="Tahoma"/>
            <family val="2"/>
          </rPr>
          <t xml:space="preserve">
Pteriacartia josephinae + other spp</t>
        </r>
      </text>
    </comment>
    <comment ref="V28" authorId="1" shapeId="0">
      <text>
        <r>
          <rPr>
            <b/>
            <sz val="9"/>
            <color indexed="81"/>
            <rFont val="Segoe UI"/>
            <family val="2"/>
          </rPr>
          <t>Diogo:</t>
        </r>
        <r>
          <rPr>
            <sz val="9"/>
            <color indexed="81"/>
            <rFont val="Segoe UI"/>
            <family val="2"/>
          </rPr>
          <t xml:space="preserve">
</t>
        </r>
        <r>
          <rPr>
            <i/>
            <sz val="9"/>
            <color indexed="81"/>
            <rFont val="Segoe UI"/>
            <family val="2"/>
          </rPr>
          <t>Pteracartia josephina + acartia clausi + acartia grani</t>
        </r>
      </text>
    </comment>
    <comment ref="AB28" authorId="2" shapeId="0">
      <text>
        <r>
          <rPr>
            <b/>
            <sz val="8"/>
            <color indexed="81"/>
            <rFont val="Tahoma"/>
            <family val="2"/>
          </rPr>
          <t>Felicita Scapini:</t>
        </r>
        <r>
          <rPr>
            <sz val="8"/>
            <color indexed="81"/>
            <rFont val="Tahoma"/>
            <family val="2"/>
          </rPr>
          <t xml:space="preserve">
Pteriacartia josephinae + …
</t>
        </r>
      </text>
    </comment>
    <comment ref="AD28" authorId="1" shapeId="0">
      <text>
        <r>
          <rPr>
            <b/>
            <sz val="9"/>
            <color indexed="81"/>
            <rFont val="Segoe UI"/>
            <family val="2"/>
          </rPr>
          <t xml:space="preserve">Diogo:
</t>
        </r>
        <r>
          <rPr>
            <i/>
            <sz val="9"/>
            <color indexed="81"/>
            <rFont val="Segoe UI"/>
            <family val="2"/>
          </rPr>
          <t xml:space="preserve">Acartia grani + Acartia clausi
</t>
        </r>
      </text>
    </comment>
    <comment ref="AK28" authorId="2" shapeId="0">
      <text>
        <r>
          <rPr>
            <b/>
            <sz val="8"/>
            <color indexed="81"/>
            <rFont val="Tahoma"/>
            <family val="2"/>
          </rPr>
          <t>Felicita Scapini:</t>
        </r>
        <r>
          <rPr>
            <sz val="8"/>
            <color indexed="81"/>
            <rFont val="Tahoma"/>
            <family val="2"/>
          </rPr>
          <t xml:space="preserve">
Pteriacartia josephinae + Acartia grani + Acartia clausi</t>
        </r>
      </text>
    </comment>
    <comment ref="AL28" authorId="1" shapeId="0">
      <text>
        <r>
          <rPr>
            <b/>
            <sz val="9"/>
            <color indexed="81"/>
            <rFont val="Segoe UI"/>
            <family val="2"/>
          </rPr>
          <t>Diogo:</t>
        </r>
        <r>
          <rPr>
            <sz val="9"/>
            <color indexed="81"/>
            <rFont val="Segoe UI"/>
            <family val="2"/>
          </rPr>
          <t xml:space="preserve">
Acartia grani + Acartia clausi</t>
        </r>
      </text>
    </comment>
    <comment ref="AM28" authorId="1" shapeId="0">
      <text>
        <r>
          <rPr>
            <b/>
            <sz val="9"/>
            <color indexed="81"/>
            <rFont val="Segoe UI"/>
            <family val="2"/>
          </rPr>
          <t>Diogo:</t>
        </r>
        <r>
          <rPr>
            <sz val="9"/>
            <color indexed="81"/>
            <rFont val="Segoe UI"/>
            <family val="2"/>
          </rPr>
          <t xml:space="preserve">
Acartia grani + Acartia clausi
 In this part only the Acartia sp. were not counted and they are in the sample. Acartia sp. was taken has the same number of part I (2417).</t>
        </r>
      </text>
    </comment>
    <comment ref="BE28" authorId="1" shapeId="0">
      <text>
        <r>
          <rPr>
            <b/>
            <sz val="9"/>
            <color indexed="81"/>
            <rFont val="Segoe UI"/>
            <family val="2"/>
          </rPr>
          <t>Diogo:</t>
        </r>
        <r>
          <rPr>
            <sz val="9"/>
            <color indexed="81"/>
            <rFont val="Segoe UI"/>
            <family val="2"/>
          </rPr>
          <t xml:space="preserve">
Acartia grani + Acartia clausi</t>
        </r>
      </text>
    </comment>
    <comment ref="BG28" authorId="1" shapeId="0">
      <text>
        <r>
          <rPr>
            <b/>
            <sz val="9"/>
            <color indexed="81"/>
            <rFont val="Segoe UI"/>
            <family val="2"/>
          </rPr>
          <t>Diogo:</t>
        </r>
        <r>
          <rPr>
            <sz val="9"/>
            <color indexed="81"/>
            <rFont val="Segoe UI"/>
            <family val="2"/>
          </rPr>
          <t xml:space="preserve">
Acarti clausi + Acartia grani
 </t>
        </r>
      </text>
    </comment>
    <comment ref="BM28" authorId="1" shapeId="0">
      <text>
        <r>
          <rPr>
            <b/>
            <sz val="9"/>
            <color indexed="81"/>
            <rFont val="Segoe UI"/>
            <family val="2"/>
          </rPr>
          <t>Diogo:</t>
        </r>
        <r>
          <rPr>
            <sz val="9"/>
            <color indexed="81"/>
            <rFont val="Segoe UI"/>
            <family val="2"/>
          </rPr>
          <t xml:space="preserve">
Acartia grani + Acartia clausi</t>
        </r>
      </text>
    </comment>
    <comment ref="BO28" authorId="1" shapeId="0">
      <text>
        <r>
          <rPr>
            <b/>
            <sz val="9"/>
            <color indexed="81"/>
            <rFont val="Segoe UI"/>
            <family val="2"/>
          </rPr>
          <t>Diogo:</t>
        </r>
        <r>
          <rPr>
            <sz val="9"/>
            <color indexed="81"/>
            <rFont val="Segoe UI"/>
            <family val="2"/>
          </rPr>
          <t xml:space="preserve">
Acartia clausi + Acartia grani</t>
        </r>
      </text>
    </comment>
    <comment ref="BO30" authorId="1" shapeId="0">
      <text>
        <r>
          <rPr>
            <b/>
            <sz val="9"/>
            <color indexed="81"/>
            <rFont val="Segoe UI"/>
            <family val="2"/>
          </rPr>
          <t>Diogo:</t>
        </r>
        <r>
          <rPr>
            <sz val="9"/>
            <color indexed="81"/>
            <rFont val="Segoe UI"/>
            <family val="2"/>
          </rPr>
          <t xml:space="preserve">
1 Clytemnestra scutellata</t>
        </r>
      </text>
    </comment>
    <comment ref="F38" authorId="1" shapeId="0">
      <text>
        <r>
          <rPr>
            <b/>
            <sz val="9"/>
            <color indexed="81"/>
            <rFont val="Segoe UI"/>
            <family val="2"/>
          </rPr>
          <t>Diogo:</t>
        </r>
        <r>
          <rPr>
            <sz val="9"/>
            <color indexed="81"/>
            <rFont val="Segoe UI"/>
            <family val="2"/>
          </rPr>
          <t xml:space="preserve">
Pontella nauplii</t>
        </r>
      </text>
    </comment>
    <comment ref="C63" authorId="0" shapeId="0">
      <text>
        <r>
          <rPr>
            <b/>
            <sz val="8"/>
            <color indexed="81"/>
            <rFont val="Tahoma"/>
            <family val="2"/>
          </rPr>
          <t>Utente:</t>
        </r>
        <r>
          <rPr>
            <sz val="8"/>
            <color indexed="81"/>
            <rFont val="Tahoma"/>
            <family val="2"/>
          </rPr>
          <t xml:space="preserve">
forme di resistenza</t>
        </r>
      </text>
    </comment>
    <comment ref="BV64" authorId="2" shapeId="0">
      <text>
        <r>
          <rPr>
            <b/>
            <sz val="8"/>
            <color indexed="81"/>
            <rFont val="Tahoma"/>
            <family val="2"/>
          </rPr>
          <t>Felicita Scapini:</t>
        </r>
        <r>
          <rPr>
            <sz val="8"/>
            <color indexed="81"/>
            <rFont val="Tahoma"/>
            <family val="2"/>
          </rPr>
          <t xml:space="preserve">
mollusca probably</t>
        </r>
      </text>
    </comment>
    <comment ref="D68" authorId="1" shapeId="0">
      <text>
        <r>
          <rPr>
            <b/>
            <sz val="9"/>
            <color indexed="81"/>
            <rFont val="Segoe UI"/>
            <family val="2"/>
          </rPr>
          <t>Diogo:</t>
        </r>
        <r>
          <rPr>
            <sz val="9"/>
            <color indexed="81"/>
            <rFont val="Segoe UI"/>
            <family val="2"/>
          </rPr>
          <t xml:space="preserve">
-1 (total of copepodes)
</t>
        </r>
      </text>
    </comment>
    <comment ref="L68" authorId="1" shapeId="0">
      <text>
        <r>
          <rPr>
            <b/>
            <sz val="9"/>
            <color indexed="81"/>
            <rFont val="Segoe UI"/>
            <family val="2"/>
          </rPr>
          <t>Diogo:</t>
        </r>
        <r>
          <rPr>
            <sz val="9"/>
            <color indexed="81"/>
            <rFont val="Segoe UI"/>
            <family val="2"/>
          </rPr>
          <t xml:space="preserve">
-1 (total of copepodes)
</t>
        </r>
      </text>
    </comment>
  </commentList>
</comments>
</file>

<file path=xl/sharedStrings.xml><?xml version="1.0" encoding="utf-8"?>
<sst xmlns="http://schemas.openxmlformats.org/spreadsheetml/2006/main" count="466" uniqueCount="201">
  <si>
    <t>Phylum</t>
  </si>
  <si>
    <t>Class</t>
  </si>
  <si>
    <t>direct child taxa</t>
  </si>
  <si>
    <t>Hydromedusae</t>
  </si>
  <si>
    <t>Obelia sp.</t>
  </si>
  <si>
    <t>Nematoda</t>
  </si>
  <si>
    <t>Polycladida (order)</t>
  </si>
  <si>
    <t>Müller larva</t>
  </si>
  <si>
    <t>Polychaeta</t>
  </si>
  <si>
    <t>Spionidae larva</t>
  </si>
  <si>
    <t xml:space="preserve">Unidentified Polychaeta sp. </t>
  </si>
  <si>
    <t>Ostracoda</t>
  </si>
  <si>
    <t>Cladocera</t>
  </si>
  <si>
    <t>Copepoda</t>
  </si>
  <si>
    <t>Copepoda tot</t>
  </si>
  <si>
    <t>Euterpina acutifrons</t>
  </si>
  <si>
    <t>Monstrillidae</t>
  </si>
  <si>
    <t>Copepoda nc</t>
  </si>
  <si>
    <t>Cirripeda</t>
  </si>
  <si>
    <t>Decapoda</t>
  </si>
  <si>
    <t>Crab Zoa</t>
  </si>
  <si>
    <t>Amphipoda</t>
  </si>
  <si>
    <t>Cumacea</t>
  </si>
  <si>
    <t>Chaetognata</t>
  </si>
  <si>
    <t>Ascidiacea</t>
  </si>
  <si>
    <t>Larva 1 (small thin)</t>
  </si>
  <si>
    <t>Larva 2 (rounded)</t>
  </si>
  <si>
    <t>Appendicularia</t>
  </si>
  <si>
    <t>Oikopleura sp.</t>
  </si>
  <si>
    <t>Arachnida (class)</t>
  </si>
  <si>
    <t>Acarina (order)</t>
  </si>
  <si>
    <t>Eggs</t>
  </si>
  <si>
    <t>Bryozoa cf.</t>
  </si>
  <si>
    <t>Unknown</t>
  </si>
  <si>
    <t>Holoplankton</t>
  </si>
  <si>
    <t>Chaetognatha</t>
  </si>
  <si>
    <t>Ichthyoplankton</t>
  </si>
  <si>
    <t>Meroplankton</t>
  </si>
  <si>
    <t>Gastropoda larvae</t>
  </si>
  <si>
    <t>Ascidiacea larvae</t>
  </si>
  <si>
    <t>Cirripedia larvae and cypris</t>
  </si>
  <si>
    <t>Decapoda larvae</t>
  </si>
  <si>
    <t>Isopoda  larvae</t>
  </si>
  <si>
    <t>Gammaridae</t>
  </si>
  <si>
    <t>Calanoida</t>
  </si>
  <si>
    <t>Penilia avirostris</t>
  </si>
  <si>
    <t>Total ind</t>
  </si>
  <si>
    <t>Mollusca</t>
  </si>
  <si>
    <t>Cnidaria</t>
  </si>
  <si>
    <t>Nauplii</t>
  </si>
  <si>
    <t>Decapoda larva</t>
  </si>
  <si>
    <t>Cirripedia nauplius</t>
  </si>
  <si>
    <t>Cirripedia cypris</t>
  </si>
  <si>
    <t>Foraminifera</t>
  </si>
  <si>
    <t>Oncaeidae</t>
  </si>
  <si>
    <t>Porcellana sp.</t>
  </si>
  <si>
    <t>Bivalvia</t>
  </si>
  <si>
    <t xml:space="preserve">Isias clavipes </t>
  </si>
  <si>
    <t>11E1Ac</t>
  </si>
  <si>
    <t>11E2c</t>
  </si>
  <si>
    <t>Unidentified Cnidaria</t>
  </si>
  <si>
    <t>11E1Bc</t>
  </si>
  <si>
    <t>11E1Bd</t>
  </si>
  <si>
    <t>11E2d</t>
  </si>
  <si>
    <t>11E3c</t>
  </si>
  <si>
    <t>11E3d</t>
  </si>
  <si>
    <t>Noctiluca scintillans</t>
  </si>
  <si>
    <t>11E4c</t>
  </si>
  <si>
    <t>Rhizocephala</t>
  </si>
  <si>
    <t>11E4d</t>
  </si>
  <si>
    <t>7E1Ac</t>
  </si>
  <si>
    <t>7E1Ad</t>
  </si>
  <si>
    <t>7E2c</t>
  </si>
  <si>
    <t>7E2d</t>
  </si>
  <si>
    <t>7E3c</t>
  </si>
  <si>
    <t>7E3d</t>
  </si>
  <si>
    <t>Isopoda</t>
  </si>
  <si>
    <t>Epicaridium</t>
  </si>
  <si>
    <t>7E1Bc</t>
  </si>
  <si>
    <t>7E1Bd</t>
  </si>
  <si>
    <t>Palaeonementidae</t>
  </si>
  <si>
    <t>Nemertea</t>
  </si>
  <si>
    <t>Evadne tergestina</t>
  </si>
  <si>
    <t>Plagiorchiida</t>
  </si>
  <si>
    <t>Fellodistomidae cercaria</t>
  </si>
  <si>
    <t>Miliolina</t>
  </si>
  <si>
    <t>Rotaliina</t>
  </si>
  <si>
    <t>Foraminifera nc</t>
  </si>
  <si>
    <t>depth m</t>
  </si>
  <si>
    <t>vol m3</t>
  </si>
  <si>
    <t>station</t>
  </si>
  <si>
    <t>5E1A</t>
  </si>
  <si>
    <t>5E1B</t>
  </si>
  <si>
    <t>5E2</t>
  </si>
  <si>
    <t>5E3</t>
  </si>
  <si>
    <t>6E1A</t>
  </si>
  <si>
    <t>6E1B</t>
  </si>
  <si>
    <t>6E2</t>
  </si>
  <si>
    <t>6E3</t>
  </si>
  <si>
    <t>7E1A</t>
  </si>
  <si>
    <t>7E1B</t>
  </si>
  <si>
    <t>7E2</t>
  </si>
  <si>
    <t>7E3</t>
  </si>
  <si>
    <t>8E1A</t>
  </si>
  <si>
    <t>8E1B</t>
  </si>
  <si>
    <t>8E2</t>
  </si>
  <si>
    <t>8E3</t>
  </si>
  <si>
    <t>9E1A</t>
  </si>
  <si>
    <t>9E1B</t>
  </si>
  <si>
    <t>9E2</t>
  </si>
  <si>
    <t>9E3</t>
  </si>
  <si>
    <t>10E1A</t>
  </si>
  <si>
    <t>10E1B</t>
  </si>
  <si>
    <t>10E2</t>
  </si>
  <si>
    <t>10E3</t>
  </si>
  <si>
    <t>10E4</t>
  </si>
  <si>
    <t>11E1A</t>
  </si>
  <si>
    <t>11E1B</t>
  </si>
  <si>
    <t>11E2</t>
  </si>
  <si>
    <t>11E3</t>
  </si>
  <si>
    <t>11E4</t>
  </si>
  <si>
    <t>12E1A</t>
  </si>
  <si>
    <t>12E1B</t>
  </si>
  <si>
    <t>12E2</t>
  </si>
  <si>
    <t>12E3</t>
  </si>
  <si>
    <t>12E4</t>
  </si>
  <si>
    <t>11E1Ad</t>
  </si>
  <si>
    <t>Mean</t>
  </si>
  <si>
    <t>Density</t>
  </si>
  <si>
    <t>Mean Density</t>
  </si>
  <si>
    <t>7E1Ae</t>
  </si>
  <si>
    <t>Polychaeta sabellida</t>
  </si>
  <si>
    <t>Diptera</t>
  </si>
  <si>
    <t>7E1Be</t>
  </si>
  <si>
    <t>7E2e</t>
  </si>
  <si>
    <t>7E3e</t>
  </si>
  <si>
    <t>Nudibranco</t>
  </si>
  <si>
    <t>11E1Ae</t>
  </si>
  <si>
    <t>11E4b</t>
  </si>
  <si>
    <t>11E3e</t>
  </si>
  <si>
    <t>11E2e</t>
  </si>
  <si>
    <t>11E1Be</t>
  </si>
  <si>
    <t>9E1Ac</t>
  </si>
  <si>
    <t>9E1Bc</t>
  </si>
  <si>
    <t>9E1Bd</t>
  </si>
  <si>
    <t>9E2c</t>
  </si>
  <si>
    <t>9E2d</t>
  </si>
  <si>
    <t>9E3c</t>
  </si>
  <si>
    <t>9E3d</t>
  </si>
  <si>
    <t>9E1Ad I</t>
  </si>
  <si>
    <t>9E1Ad II</t>
  </si>
  <si>
    <t>12E1Ac</t>
  </si>
  <si>
    <t>12E1Ad</t>
  </si>
  <si>
    <t>12E1Bc</t>
  </si>
  <si>
    <t>12E1Bd</t>
  </si>
  <si>
    <t>12E2c</t>
  </si>
  <si>
    <t>12E2d</t>
  </si>
  <si>
    <t>12E3c</t>
  </si>
  <si>
    <t>12E3d</t>
  </si>
  <si>
    <t>12E4c</t>
  </si>
  <si>
    <t>12E4d</t>
  </si>
  <si>
    <t>9E1Ae</t>
  </si>
  <si>
    <t>9E1Be</t>
  </si>
  <si>
    <t>9E2e</t>
  </si>
  <si>
    <t>9E3e</t>
  </si>
  <si>
    <t>12E1Ae</t>
  </si>
  <si>
    <t>12E1Be</t>
  </si>
  <si>
    <t>12E2e</t>
  </si>
  <si>
    <t>12E3e</t>
  </si>
  <si>
    <t>12E4e</t>
  </si>
  <si>
    <t>Total taxa</t>
  </si>
  <si>
    <t>Total mean</t>
  </si>
  <si>
    <t>Corycaeidae</t>
  </si>
  <si>
    <t>Harpacticoida</t>
  </si>
  <si>
    <t>Centropages sp</t>
  </si>
  <si>
    <t>Parvocalanus cf</t>
  </si>
  <si>
    <t>Acartia spp</t>
  </si>
  <si>
    <t>Oithona</t>
  </si>
  <si>
    <t>Parategastes sphaericus</t>
  </si>
  <si>
    <t>Diarthrodes sp</t>
  </si>
  <si>
    <t>Isias cf</t>
  </si>
  <si>
    <t>Pontellidae</t>
  </si>
  <si>
    <t>Corophiidae cf</t>
  </si>
  <si>
    <t>Bivalvia larvae</t>
  </si>
  <si>
    <t>9E1Ad</t>
  </si>
  <si>
    <t>errors (taxa)</t>
  </si>
  <si>
    <t>errors (total ind)</t>
  </si>
  <si>
    <t>Gnathiidae</t>
  </si>
  <si>
    <t>Gastropoda</t>
  </si>
  <si>
    <t>Thecosomata</t>
  </si>
  <si>
    <t>Myzozoa</t>
  </si>
  <si>
    <t>Dinophyceae</t>
  </si>
  <si>
    <t>Platyhelminthes</t>
  </si>
  <si>
    <t>Annelida</t>
  </si>
  <si>
    <t>Arthropoda</t>
  </si>
  <si>
    <t>Crustacea</t>
  </si>
  <si>
    <t>Malacostraca</t>
  </si>
  <si>
    <t>Chordata</t>
  </si>
  <si>
    <t>Chelicerata</t>
  </si>
  <si>
    <t>Actinopteri</t>
  </si>
  <si>
    <t>Hydrozoa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</si>
</sst>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0"/>
      <name val="Arial"/>
      <family val="2"/>
    </font>
    <font>
      <i/>
      <sz val="10"/>
      <name val="Arial"/>
      <family val="2"/>
    </font>
    <font>
      <b/>
      <sz val="12"/>
      <name val="Arial"/>
      <family val="2"/>
    </font>
    <font>
      <sz val="9"/>
      <color indexed="8"/>
      <name val="Arial"/>
      <family val="2"/>
    </font>
    <font>
      <sz val="8"/>
      <name val="Calibri"/>
      <family val="2"/>
    </font>
    <font>
      <sz val="8"/>
      <name val="Arial"/>
      <family val="2"/>
    </font>
    <font>
      <sz val="9"/>
      <color indexed="81"/>
      <name val="Segoe UI"/>
      <family val="2"/>
    </font>
    <font>
      <b/>
      <sz val="9"/>
      <color indexed="81"/>
      <name val="Segoe UI"/>
      <family val="2"/>
    </font>
    <font>
      <i/>
      <sz val="9"/>
      <color indexed="81"/>
      <name val="Segoe UI"/>
      <family val="2"/>
    </font>
    <font>
      <sz val="10"/>
      <color theme="1"/>
      <name val="Arial"/>
      <family val="2"/>
    </font>
    <font>
      <sz val="10"/>
      <color rgb="FFFF0000"/>
      <name val="Arial"/>
      <family val="2"/>
    </font>
  </fonts>
  <fills count="21">
    <fill>
      <patternFill patternType="none"/>
    </fill>
    <fill>
      <patternFill patternType="gray125"/>
    </fill>
    <fill>
      <patternFill patternType="solid">
        <fgColor indexed="50"/>
        <bgColor indexed="64"/>
      </patternFill>
    </fill>
    <fill>
      <patternFill patternType="solid">
        <fgColor indexed="53"/>
        <bgColor indexed="64"/>
      </patternFill>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1" tint="0.499984740745262"/>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8" tint="0.39997558519241921"/>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ck">
        <color auto="1"/>
      </top>
      <bottom/>
      <diagonal/>
    </border>
    <border>
      <left style="thin">
        <color indexed="64"/>
      </left>
      <right/>
      <top style="thick">
        <color auto="1"/>
      </top>
      <bottom/>
      <diagonal/>
    </border>
    <border>
      <left/>
      <right style="thin">
        <color indexed="64"/>
      </right>
      <top style="thick">
        <color auto="1"/>
      </top>
      <bottom/>
      <diagonal/>
    </border>
  </borders>
  <cellStyleXfs count="1">
    <xf numFmtId="0" fontId="0" fillId="0" borderId="0"/>
  </cellStyleXfs>
  <cellXfs count="161">
    <xf numFmtId="0" fontId="0" fillId="0" borderId="0" xfId="0"/>
    <xf numFmtId="0" fontId="1" fillId="0" borderId="0" xfId="0" applyFont="1" applyBorder="1"/>
    <xf numFmtId="0" fontId="1" fillId="0" borderId="0" xfId="0" applyFont="1" applyFill="1" applyAlignment="1">
      <alignment horizont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6" fillId="0" borderId="0" xfId="0" applyFont="1"/>
    <xf numFmtId="0" fontId="7" fillId="0" borderId="0" xfId="0" applyFont="1"/>
    <xf numFmtId="0" fontId="1" fillId="4" borderId="0" xfId="0" applyFont="1" applyFill="1"/>
    <xf numFmtId="0" fontId="6" fillId="0" borderId="0" xfId="0" applyFont="1" applyBorder="1"/>
    <xf numFmtId="0" fontId="1" fillId="0" borderId="0" xfId="0" applyFont="1"/>
    <xf numFmtId="0" fontId="1" fillId="0" borderId="0" xfId="0" applyFont="1" applyFill="1"/>
    <xf numFmtId="0" fontId="9" fillId="0" borderId="0" xfId="0" applyFont="1" applyAlignment="1">
      <alignment horizontal="left"/>
    </xf>
    <xf numFmtId="49" fontId="1" fillId="0" borderId="0" xfId="0" applyNumberFormat="1" applyFont="1" applyFill="1" applyAlignment="1">
      <alignment horizontal="center"/>
    </xf>
    <xf numFmtId="0" fontId="0" fillId="0" borderId="0" xfId="0" applyFill="1"/>
    <xf numFmtId="0" fontId="6" fillId="0" borderId="4" xfId="0" applyFont="1" applyFill="1" applyBorder="1"/>
    <xf numFmtId="2" fontId="0" fillId="0" borderId="0" xfId="0" applyNumberFormat="1"/>
    <xf numFmtId="0" fontId="0" fillId="5" borderId="0" xfId="0" applyFill="1"/>
    <xf numFmtId="0" fontId="1" fillId="5" borderId="0" xfId="0" applyFont="1" applyFill="1"/>
    <xf numFmtId="0" fontId="8" fillId="5" borderId="0" xfId="0" applyFont="1" applyFill="1" applyAlignment="1">
      <alignment vertical="center"/>
    </xf>
    <xf numFmtId="0" fontId="1" fillId="5" borderId="0" xfId="0" applyFont="1" applyFill="1" applyBorder="1" applyAlignment="1"/>
    <xf numFmtId="0" fontId="1" fillId="3" borderId="0" xfId="0" applyFont="1" applyFill="1" applyAlignment="1">
      <alignment horizontal="center"/>
    </xf>
    <xf numFmtId="0" fontId="0" fillId="5" borderId="0" xfId="0" applyFill="1" applyBorder="1"/>
    <xf numFmtId="0" fontId="1" fillId="5" borderId="0" xfId="0" applyFont="1" applyFill="1" applyAlignment="1">
      <alignment horizontal="center"/>
    </xf>
    <xf numFmtId="0" fontId="1" fillId="6" borderId="0" xfId="0" applyFont="1" applyFill="1" applyAlignment="1">
      <alignment horizontal="center"/>
    </xf>
    <xf numFmtId="164" fontId="0" fillId="0" borderId="0" xfId="0" applyNumberFormat="1"/>
    <xf numFmtId="0" fontId="11" fillId="7" borderId="0" xfId="0" applyFont="1" applyFill="1" applyBorder="1" applyAlignment="1">
      <alignment horizontal="center"/>
    </xf>
    <xf numFmtId="49" fontId="11" fillId="7" borderId="0" xfId="0" applyNumberFormat="1" applyFont="1" applyFill="1" applyBorder="1" applyAlignment="1">
      <alignment horizontal="center"/>
    </xf>
    <xf numFmtId="49" fontId="11" fillId="0" borderId="0" xfId="0" applyNumberFormat="1" applyFont="1" applyBorder="1" applyAlignment="1">
      <alignment horizontal="center"/>
    </xf>
    <xf numFmtId="0" fontId="0" fillId="2" borderId="0" xfId="0" applyFill="1"/>
    <xf numFmtId="0" fontId="1" fillId="0" borderId="0" xfId="0" applyFont="1" applyFill="1" applyBorder="1" applyAlignment="1">
      <alignment horizontal="center"/>
    </xf>
    <xf numFmtId="0" fontId="1" fillId="8" borderId="0" xfId="0" applyFont="1" applyFill="1" applyAlignment="1">
      <alignment horizontal="center"/>
    </xf>
    <xf numFmtId="0" fontId="1" fillId="9" borderId="0" xfId="0" applyFont="1" applyFill="1" applyAlignment="1">
      <alignment horizontal="center"/>
    </xf>
    <xf numFmtId="0" fontId="1" fillId="10" borderId="0" xfId="0" applyFont="1" applyFill="1" applyAlignment="1">
      <alignment horizontal="center"/>
    </xf>
    <xf numFmtId="1" fontId="6" fillId="8" borderId="0" xfId="0" applyNumberFormat="1" applyFont="1" applyFill="1"/>
    <xf numFmtId="1" fontId="6" fillId="8" borderId="4" xfId="0" applyNumberFormat="1" applyFont="1" applyFill="1" applyBorder="1"/>
    <xf numFmtId="1" fontId="6" fillId="10" borderId="0" xfId="0" applyNumberFormat="1" applyFont="1" applyFill="1"/>
    <xf numFmtId="1" fontId="6" fillId="10" borderId="4" xfId="0" applyNumberFormat="1" applyFont="1" applyFill="1" applyBorder="1"/>
    <xf numFmtId="49" fontId="1" fillId="9" borderId="0" xfId="0" applyNumberFormat="1" applyFont="1" applyFill="1" applyAlignment="1">
      <alignment horizontal="center"/>
    </xf>
    <xf numFmtId="49" fontId="1" fillId="10" borderId="0" xfId="0" applyNumberFormat="1" applyFont="1" applyFill="1" applyAlignment="1">
      <alignment horizontal="center"/>
    </xf>
    <xf numFmtId="49" fontId="1" fillId="8" borderId="0" xfId="0" applyNumberFormat="1" applyFont="1" applyFill="1" applyAlignment="1">
      <alignment horizontal="center"/>
    </xf>
    <xf numFmtId="0" fontId="1" fillId="12" borderId="0" xfId="0" applyFont="1" applyFill="1" applyAlignment="1">
      <alignment horizontal="center"/>
    </xf>
    <xf numFmtId="0" fontId="1" fillId="12" borderId="0" xfId="0" applyFont="1" applyFill="1" applyBorder="1" applyAlignment="1">
      <alignment horizontal="center"/>
    </xf>
    <xf numFmtId="0" fontId="0" fillId="12" borderId="0" xfId="0" applyFill="1"/>
    <xf numFmtId="0" fontId="1" fillId="12" borderId="0" xfId="0" applyFont="1" applyFill="1"/>
    <xf numFmtId="0" fontId="1" fillId="12" borderId="0" xfId="0" applyFont="1" applyFill="1" applyBorder="1"/>
    <xf numFmtId="0" fontId="1" fillId="13" borderId="0" xfId="0" applyFont="1" applyFill="1" applyAlignment="1">
      <alignment horizontal="center"/>
    </xf>
    <xf numFmtId="0" fontId="1" fillId="14" borderId="0" xfId="0" applyFont="1" applyFill="1" applyAlignment="1">
      <alignment horizontal="center"/>
    </xf>
    <xf numFmtId="49" fontId="1" fillId="14" borderId="0" xfId="0" applyNumberFormat="1" applyFont="1" applyFill="1" applyAlignment="1">
      <alignment horizontal="center"/>
    </xf>
    <xf numFmtId="0" fontId="15" fillId="0" borderId="0" xfId="0" applyFont="1" applyFill="1"/>
    <xf numFmtId="1" fontId="15" fillId="9" borderId="0" xfId="0" applyNumberFormat="1" applyFont="1" applyFill="1"/>
    <xf numFmtId="0" fontId="15" fillId="11" borderId="0" xfId="0" applyFont="1" applyFill="1"/>
    <xf numFmtId="0" fontId="15" fillId="11" borderId="4" xfId="0" applyFont="1" applyFill="1" applyBorder="1"/>
    <xf numFmtId="0" fontId="15" fillId="0" borderId="4" xfId="0" applyFont="1" applyFill="1" applyBorder="1"/>
    <xf numFmtId="1" fontId="15" fillId="0" borderId="0" xfId="0" applyNumberFormat="1" applyFont="1"/>
    <xf numFmtId="0" fontId="15" fillId="0" borderId="0" xfId="0" applyFont="1"/>
    <xf numFmtId="0" fontId="15" fillId="12" borderId="0" xfId="0" applyFont="1" applyFill="1"/>
    <xf numFmtId="1" fontId="15" fillId="9" borderId="4" xfId="0" applyNumberFormat="1" applyFont="1" applyFill="1" applyBorder="1"/>
    <xf numFmtId="0" fontId="15" fillId="0" borderId="0" xfId="0" applyFont="1" applyFill="1" applyAlignment="1">
      <alignment horizontal="right"/>
    </xf>
    <xf numFmtId="1" fontId="15" fillId="0" borderId="0" xfId="0" applyNumberFormat="1" applyFont="1" applyFill="1"/>
    <xf numFmtId="0" fontId="15" fillId="5" borderId="0" xfId="0" applyFont="1" applyFill="1"/>
    <xf numFmtId="0" fontId="15" fillId="4" borderId="0" xfId="0" applyFont="1" applyFill="1"/>
    <xf numFmtId="0" fontId="15" fillId="0" borderId="0" xfId="0" applyFont="1" applyFill="1" applyBorder="1"/>
    <xf numFmtId="0" fontId="15" fillId="4" borderId="0" xfId="0" applyFont="1" applyFill="1" applyAlignment="1">
      <alignment horizontal="right"/>
    </xf>
    <xf numFmtId="0" fontId="15" fillId="11" borderId="0" xfId="0" applyFont="1" applyFill="1" applyAlignment="1">
      <alignment horizontal="right"/>
    </xf>
    <xf numFmtId="0" fontId="16" fillId="12" borderId="0" xfId="0" applyFont="1" applyFill="1"/>
    <xf numFmtId="1" fontId="15" fillId="12" borderId="0" xfId="0" applyNumberFormat="1" applyFont="1" applyFill="1"/>
    <xf numFmtId="49" fontId="1" fillId="12" borderId="0" xfId="0" applyNumberFormat="1" applyFont="1" applyFill="1" applyAlignment="1">
      <alignment horizontal="center"/>
    </xf>
    <xf numFmtId="1" fontId="6" fillId="12" borderId="0" xfId="0" applyNumberFormat="1" applyFont="1" applyFill="1"/>
    <xf numFmtId="1" fontId="6" fillId="12" borderId="0" xfId="0" applyNumberFormat="1" applyFont="1" applyFill="1" applyBorder="1"/>
    <xf numFmtId="1" fontId="15" fillId="12" borderId="0" xfId="0" applyNumberFormat="1" applyFont="1" applyFill="1" applyBorder="1"/>
    <xf numFmtId="49" fontId="1" fillId="15" borderId="0" xfId="0" applyNumberFormat="1" applyFont="1" applyFill="1" applyAlignment="1">
      <alignment horizontal="center"/>
    </xf>
    <xf numFmtId="1" fontId="15" fillId="0" borderId="2" xfId="0" applyNumberFormat="1" applyFont="1" applyBorder="1"/>
    <xf numFmtId="1" fontId="15" fillId="16" borderId="0" xfId="0" applyNumberFormat="1" applyFont="1" applyFill="1"/>
    <xf numFmtId="0" fontId="1" fillId="16" borderId="0" xfId="0" applyFont="1" applyFill="1" applyBorder="1" applyAlignment="1"/>
    <xf numFmtId="0" fontId="0" fillId="13" borderId="0" xfId="0" applyFill="1"/>
    <xf numFmtId="0" fontId="0" fillId="12" borderId="0" xfId="0" applyFill="1" applyBorder="1"/>
    <xf numFmtId="1" fontId="0" fillId="12" borderId="0" xfId="0" applyNumberFormat="1" applyFill="1"/>
    <xf numFmtId="1" fontId="15" fillId="17" borderId="0" xfId="0" applyNumberFormat="1" applyFont="1" applyFill="1"/>
    <xf numFmtId="0" fontId="6" fillId="18" borderId="0" xfId="0" applyFont="1" applyFill="1"/>
    <xf numFmtId="0" fontId="7" fillId="0" borderId="0" xfId="0" applyFont="1" applyFill="1"/>
    <xf numFmtId="0" fontId="0" fillId="18" borderId="0" xfId="0" applyFill="1"/>
    <xf numFmtId="1" fontId="6" fillId="0" borderId="0" xfId="0" applyNumberFormat="1" applyFont="1" applyFill="1"/>
    <xf numFmtId="0" fontId="7" fillId="18" borderId="0" xfId="0" applyFont="1" applyFill="1"/>
    <xf numFmtId="0" fontId="15" fillId="18" borderId="0" xfId="0" applyFont="1" applyFill="1"/>
    <xf numFmtId="0" fontId="15" fillId="18" borderId="0" xfId="0" applyFont="1" applyFill="1" applyBorder="1"/>
    <xf numFmtId="1" fontId="15" fillId="9" borderId="0" xfId="0" applyNumberFormat="1" applyFont="1" applyFill="1" applyBorder="1"/>
    <xf numFmtId="1" fontId="16" fillId="12" borderId="0" xfId="0" applyNumberFormat="1" applyFont="1" applyFill="1"/>
    <xf numFmtId="0" fontId="1" fillId="0" borderId="5" xfId="0" applyFont="1" applyFill="1" applyBorder="1"/>
    <xf numFmtId="0" fontId="15" fillId="11" borderId="0" xfId="0" applyFont="1" applyFill="1" applyBorder="1"/>
    <xf numFmtId="0" fontId="0" fillId="0" borderId="0" xfId="0" applyBorder="1"/>
    <xf numFmtId="0" fontId="0" fillId="0" borderId="8" xfId="0" applyBorder="1"/>
    <xf numFmtId="0" fontId="0" fillId="0" borderId="9" xfId="0" applyBorder="1"/>
    <xf numFmtId="0" fontId="1" fillId="13" borderId="3" xfId="0" applyFont="1" applyFill="1" applyBorder="1" applyAlignment="1">
      <alignment horizontal="center"/>
    </xf>
    <xf numFmtId="0" fontId="1" fillId="12" borderId="9" xfId="0" applyFont="1" applyFill="1" applyBorder="1" applyAlignment="1">
      <alignment horizontal="center"/>
    </xf>
    <xf numFmtId="0" fontId="1" fillId="12" borderId="8" xfId="0" applyFont="1" applyFill="1" applyBorder="1" applyAlignment="1">
      <alignment horizontal="center"/>
    </xf>
    <xf numFmtId="0" fontId="15" fillId="0" borderId="9" xfId="0" applyFont="1" applyFill="1" applyBorder="1"/>
    <xf numFmtId="0" fontId="15" fillId="0" borderId="8" xfId="0" applyFont="1" applyFill="1" applyBorder="1"/>
    <xf numFmtId="1" fontId="15" fillId="16" borderId="9" xfId="0" applyNumberFormat="1" applyFont="1" applyFill="1" applyBorder="1"/>
    <xf numFmtId="1" fontId="15" fillId="16" borderId="0" xfId="0" applyNumberFormat="1" applyFont="1" applyFill="1" applyBorder="1"/>
    <xf numFmtId="1" fontId="15" fillId="16" borderId="8" xfId="0" applyNumberFormat="1" applyFont="1" applyFill="1" applyBorder="1"/>
    <xf numFmtId="0" fontId="15" fillId="0" borderId="9" xfId="0" applyFont="1" applyBorder="1"/>
    <xf numFmtId="0" fontId="15" fillId="0" borderId="0" xfId="0" applyFont="1" applyBorder="1"/>
    <xf numFmtId="0" fontId="15" fillId="0" borderId="8" xfId="0" applyFont="1" applyBorder="1"/>
    <xf numFmtId="0" fontId="15" fillId="12" borderId="9" xfId="0" applyFont="1" applyFill="1" applyBorder="1"/>
    <xf numFmtId="0" fontId="15" fillId="12" borderId="0" xfId="0" applyFont="1" applyFill="1" applyBorder="1"/>
    <xf numFmtId="0" fontId="15" fillId="12" borderId="8" xfId="0" applyFont="1" applyFill="1" applyBorder="1"/>
    <xf numFmtId="0" fontId="15" fillId="0" borderId="7" xfId="0" applyFont="1" applyFill="1" applyBorder="1"/>
    <xf numFmtId="0" fontId="15" fillId="19" borderId="9" xfId="0" applyFont="1" applyFill="1" applyBorder="1"/>
    <xf numFmtId="0" fontId="15" fillId="19" borderId="0" xfId="0" applyFont="1" applyFill="1" applyBorder="1"/>
    <xf numFmtId="0" fontId="15" fillId="19" borderId="0" xfId="0" applyFont="1" applyFill="1" applyBorder="1" applyAlignment="1">
      <alignment horizontal="right"/>
    </xf>
    <xf numFmtId="0" fontId="15" fillId="19" borderId="6" xfId="0" applyFont="1" applyFill="1" applyBorder="1"/>
    <xf numFmtId="0" fontId="15" fillId="19" borderId="4" xfId="0" applyFont="1" applyFill="1" applyBorder="1"/>
    <xf numFmtId="0" fontId="15" fillId="11" borderId="8" xfId="0" applyFont="1" applyFill="1" applyBorder="1"/>
    <xf numFmtId="1" fontId="6" fillId="20" borderId="0" xfId="0" applyNumberFormat="1" applyFont="1" applyFill="1"/>
    <xf numFmtId="1" fontId="6" fillId="20" borderId="4" xfId="0" applyNumberFormat="1" applyFont="1" applyFill="1" applyBorder="1"/>
    <xf numFmtId="1" fontId="15" fillId="20" borderId="2" xfId="0" applyNumberFormat="1" applyFont="1" applyFill="1" applyBorder="1"/>
    <xf numFmtId="1" fontId="15" fillId="19" borderId="1" xfId="0" applyNumberFormat="1" applyFont="1" applyFill="1" applyBorder="1"/>
    <xf numFmtId="1" fontId="15" fillId="19" borderId="2" xfId="0" applyNumberFormat="1" applyFont="1" applyFill="1" applyBorder="1"/>
    <xf numFmtId="2" fontId="15" fillId="0" borderId="0" xfId="0" applyNumberFormat="1" applyFont="1" applyBorder="1"/>
    <xf numFmtId="2" fontId="15" fillId="0" borderId="0" xfId="0" applyNumberFormat="1" applyFont="1"/>
    <xf numFmtId="2" fontId="15" fillId="0" borderId="9" xfId="0" applyNumberFormat="1" applyFont="1" applyBorder="1"/>
    <xf numFmtId="2" fontId="15" fillId="0" borderId="8" xfId="0" applyNumberFormat="1" applyFont="1" applyBorder="1"/>
    <xf numFmtId="2" fontId="15" fillId="12" borderId="0" xfId="0" applyNumberFormat="1" applyFont="1" applyFill="1"/>
    <xf numFmtId="2" fontId="15" fillId="0" borderId="0" xfId="0" applyNumberFormat="1" applyFont="1" applyFill="1"/>
    <xf numFmtId="2" fontId="0" fillId="12" borderId="0" xfId="0" applyNumberFormat="1" applyFill="1"/>
    <xf numFmtId="2" fontId="16" fillId="12" borderId="0" xfId="0" applyNumberFormat="1" applyFont="1" applyFill="1"/>
    <xf numFmtId="2" fontId="15" fillId="12" borderId="9" xfId="0" applyNumberFormat="1" applyFont="1" applyFill="1" applyBorder="1"/>
    <xf numFmtId="2" fontId="15" fillId="12" borderId="0" xfId="0" applyNumberFormat="1" applyFont="1" applyFill="1" applyBorder="1"/>
    <xf numFmtId="2" fontId="15" fillId="12" borderId="8" xfId="0" applyNumberFormat="1" applyFont="1" applyFill="1" applyBorder="1"/>
    <xf numFmtId="0" fontId="1" fillId="19" borderId="1" xfId="0" applyFont="1" applyFill="1" applyBorder="1" applyAlignment="1">
      <alignment horizontal="center"/>
    </xf>
    <xf numFmtId="0" fontId="1" fillId="19" borderId="2" xfId="0" applyFont="1" applyFill="1" applyBorder="1" applyAlignment="1">
      <alignment horizontal="center"/>
    </xf>
    <xf numFmtId="0" fontId="1" fillId="20" borderId="0" xfId="0" applyFont="1" applyFill="1" applyAlignment="1">
      <alignment horizontal="center"/>
    </xf>
    <xf numFmtId="0" fontId="0" fillId="0" borderId="0" xfId="0"/>
    <xf numFmtId="0" fontId="6" fillId="0" borderId="0" xfId="0" applyFont="1"/>
    <xf numFmtId="0" fontId="6" fillId="0" borderId="0" xfId="0" applyFont="1" applyAlignment="1">
      <alignment vertical="top"/>
    </xf>
    <xf numFmtId="0" fontId="0" fillId="0" borderId="0" xfId="0" applyAlignment="1">
      <alignment vertical="top"/>
    </xf>
    <xf numFmtId="0" fontId="0" fillId="0" borderId="0" xfId="0"/>
    <xf numFmtId="0" fontId="6" fillId="0" borderId="0" xfId="0" applyFont="1"/>
    <xf numFmtId="0" fontId="6" fillId="0" borderId="0" xfId="0" applyFont="1" applyFill="1"/>
    <xf numFmtId="0" fontId="6" fillId="0" borderId="0" xfId="0" applyFont="1" applyBorder="1"/>
    <xf numFmtId="0" fontId="6" fillId="0" borderId="0" xfId="0" applyFont="1" applyFill="1" applyAlignment="1">
      <alignment horizontal="left" vertical="top"/>
    </xf>
    <xf numFmtId="0" fontId="0" fillId="0" borderId="0" xfId="0" applyFill="1" applyAlignment="1">
      <alignment vertical="top"/>
    </xf>
    <xf numFmtId="0" fontId="0" fillId="0" borderId="10" xfId="0" applyBorder="1"/>
    <xf numFmtId="0" fontId="1" fillId="0" borderId="0" xfId="0" applyFont="1" applyBorder="1"/>
    <xf numFmtId="0" fontId="6" fillId="0" borderId="10" xfId="0" applyFont="1" applyBorder="1"/>
    <xf numFmtId="0" fontId="15" fillId="11" borderId="10" xfId="0" applyFont="1" applyFill="1" applyBorder="1"/>
    <xf numFmtId="0" fontId="15" fillId="4" borderId="10" xfId="0" applyFont="1" applyFill="1" applyBorder="1"/>
    <xf numFmtId="1" fontId="15" fillId="9" borderId="10" xfId="0" applyNumberFormat="1" applyFont="1" applyFill="1" applyBorder="1"/>
    <xf numFmtId="1" fontId="6" fillId="10" borderId="10" xfId="0" applyNumberFormat="1" applyFont="1" applyFill="1" applyBorder="1"/>
    <xf numFmtId="1" fontId="6" fillId="8" borderId="10" xfId="0" applyNumberFormat="1" applyFont="1" applyFill="1" applyBorder="1"/>
    <xf numFmtId="0" fontId="15" fillId="12" borderId="10" xfId="0" applyFont="1" applyFill="1" applyBorder="1"/>
    <xf numFmtId="0" fontId="15" fillId="0" borderId="10" xfId="0" applyFont="1" applyFill="1" applyBorder="1"/>
    <xf numFmtId="0" fontId="0" fillId="5" borderId="10" xfId="0" applyFill="1" applyBorder="1"/>
    <xf numFmtId="0" fontId="15" fillId="19" borderId="11" xfId="0" applyFont="1" applyFill="1" applyBorder="1"/>
    <xf numFmtId="0" fontId="15" fillId="19" borderId="10" xfId="0" applyFont="1" applyFill="1" applyBorder="1"/>
    <xf numFmtId="0" fontId="15" fillId="0" borderId="12" xfId="0" applyFont="1" applyFill="1" applyBorder="1"/>
    <xf numFmtId="1" fontId="6" fillId="20" borderId="10" xfId="0" applyNumberFormat="1" applyFont="1" applyFill="1" applyBorder="1"/>
    <xf numFmtId="0" fontId="15" fillId="0" borderId="10" xfId="0" applyFont="1" applyFill="1" applyBorder="1" applyAlignment="1">
      <alignment horizontal="right"/>
    </xf>
    <xf numFmtId="1" fontId="6" fillId="12" borderId="10" xfId="0" applyNumberFormat="1" applyFont="1" applyFill="1" applyBorder="1"/>
    <xf numFmtId="0" fontId="0" fillId="12" borderId="10" xfId="0" applyFill="1" applyBorder="1"/>
  </cellXfs>
  <cellStyles count="1">
    <cellStyle name="Normal" xfId="0" builtinId="0"/>
  </cellStyles>
  <dxfs count="0"/>
  <tableStyles count="0" defaultTableStyle="TableStyleMedium2" defaultPivotStyle="PivotStyleLight16"/>
  <colors>
    <mruColors>
      <color rgb="FF00CC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D92"/>
  <sheetViews>
    <sheetView tabSelected="1" zoomScale="80" zoomScaleNormal="80" workbookViewId="0">
      <pane xSplit="3" ySplit="1" topLeftCell="D2" activePane="bottomRight" state="frozenSplit"/>
      <selection pane="topRight" activeCell="CK1" sqref="CK1"/>
      <selection pane="bottomLeft" activeCell="A2" sqref="A2"/>
      <selection pane="bottomRight" activeCell="FF19" sqref="FF19"/>
    </sheetView>
  </sheetViews>
  <sheetFormatPr defaultRowHeight="15" x14ac:dyDescent="0.25"/>
  <cols>
    <col min="1" max="1" width="17.25" bestFit="1" customWidth="1"/>
    <col min="2" max="2" width="19.875" style="10" bestFit="1" customWidth="1"/>
    <col min="3" max="3" width="33" style="10" customWidth="1"/>
    <col min="4" max="4" width="10.75" bestFit="1" customWidth="1"/>
    <col min="8" max="8" width="10.25" bestFit="1" customWidth="1"/>
    <col min="11" max="11" width="14.625" bestFit="1" customWidth="1"/>
    <col min="15" max="15" width="11.375" bestFit="1" customWidth="1"/>
    <col min="16" max="16" width="10.25" bestFit="1" customWidth="1"/>
    <col min="19" max="19" width="14.625" bestFit="1" customWidth="1"/>
    <col min="24" max="24" width="10.25" bestFit="1" customWidth="1"/>
    <col min="27" max="27" width="14.625" bestFit="1" customWidth="1"/>
    <col min="32" max="32" width="10.25" bestFit="1" customWidth="1"/>
    <col min="35" max="35" width="14.625" customWidth="1"/>
    <col min="36" max="36" width="2" customWidth="1"/>
    <col min="37" max="37" width="9.125" customWidth="1"/>
    <col min="38" max="38" width="9.125" style="92" customWidth="1"/>
    <col min="39" max="39" width="9.125" style="90" customWidth="1"/>
    <col min="40" max="40" width="9.125" style="91" customWidth="1"/>
    <col min="41" max="47" width="9.125" customWidth="1"/>
    <col min="48" max="48" width="14.625" customWidth="1"/>
    <col min="49" max="55" width="9.125" customWidth="1"/>
    <col min="56" max="56" width="14.625" customWidth="1"/>
    <col min="57" max="63" width="9.125" customWidth="1"/>
    <col min="64" max="64" width="14.625" customWidth="1"/>
    <col min="65" max="71" width="9.125" customWidth="1"/>
    <col min="72" max="72" width="14.625" customWidth="1"/>
    <col min="73" max="73" width="2" customWidth="1"/>
    <col min="78" max="78" width="10.25" bestFit="1" customWidth="1"/>
    <col min="81" max="81" width="14.625" bestFit="1" customWidth="1"/>
    <col min="86" max="86" width="10.25" bestFit="1" customWidth="1"/>
    <col min="89" max="89" width="14.625" bestFit="1" customWidth="1"/>
    <col min="94" max="94" width="10.25" bestFit="1" customWidth="1"/>
    <col min="97" max="97" width="14.625" customWidth="1"/>
    <col min="102" max="102" width="10.25" bestFit="1" customWidth="1"/>
    <col min="105" max="105" width="14.625" customWidth="1"/>
    <col min="108" max="108" width="9.125" customWidth="1"/>
    <col min="110" max="110" width="10.25" bestFit="1" customWidth="1"/>
    <col min="113" max="113" width="14.75" customWidth="1"/>
    <col min="114" max="114" width="2" style="14" customWidth="1"/>
    <col min="115" max="117" width="9.25" style="14" customWidth="1"/>
    <col min="119" max="119" width="10.25" bestFit="1" customWidth="1"/>
    <col min="122" max="122" width="14.75" customWidth="1"/>
    <col min="123" max="125" width="9.25" style="14" customWidth="1"/>
    <col min="127" max="127" width="10.25" bestFit="1" customWidth="1"/>
    <col min="130" max="130" width="14.75" customWidth="1"/>
    <col min="131" max="133" width="9.25" style="14" customWidth="1"/>
    <col min="135" max="135" width="10.25" bestFit="1" customWidth="1"/>
    <col min="138" max="138" width="14.75" customWidth="1"/>
    <col min="139" max="141" width="9.25" style="14" customWidth="1"/>
    <col min="143" max="143" width="10.25" bestFit="1" customWidth="1"/>
    <col min="146" max="146" width="14.75" customWidth="1"/>
    <col min="147" max="149" width="9.25" style="14" customWidth="1"/>
    <col min="151" max="151" width="10.25" bestFit="1" customWidth="1"/>
    <col min="154" max="154" width="14.75" customWidth="1"/>
    <col min="155" max="155" width="12.625" style="14" customWidth="1"/>
    <col min="156" max="161" width="2" customWidth="1"/>
    <col min="172" max="172" width="9.625" customWidth="1"/>
  </cols>
  <sheetData>
    <row r="1" spans="1:221" x14ac:dyDescent="0.25">
      <c r="A1" s="1" t="s">
        <v>0</v>
      </c>
      <c r="B1" s="1" t="s">
        <v>1</v>
      </c>
      <c r="C1" s="144" t="s">
        <v>2</v>
      </c>
      <c r="D1" s="24" t="s">
        <v>70</v>
      </c>
      <c r="E1" s="24" t="s">
        <v>71</v>
      </c>
      <c r="F1" s="24" t="s">
        <v>130</v>
      </c>
      <c r="G1" s="32" t="s">
        <v>99</v>
      </c>
      <c r="H1" s="33" t="s">
        <v>70</v>
      </c>
      <c r="I1" s="33" t="s">
        <v>71</v>
      </c>
      <c r="J1" s="33" t="s">
        <v>130</v>
      </c>
      <c r="K1" s="31" t="s">
        <v>99</v>
      </c>
      <c r="L1" s="24" t="s">
        <v>78</v>
      </c>
      <c r="M1" s="24" t="s">
        <v>79</v>
      </c>
      <c r="N1" s="24" t="s">
        <v>133</v>
      </c>
      <c r="O1" s="32" t="s">
        <v>100</v>
      </c>
      <c r="P1" s="33" t="s">
        <v>78</v>
      </c>
      <c r="Q1" s="33" t="s">
        <v>79</v>
      </c>
      <c r="R1" s="33" t="s">
        <v>133</v>
      </c>
      <c r="S1" s="31" t="s">
        <v>100</v>
      </c>
      <c r="T1" s="24" t="s">
        <v>72</v>
      </c>
      <c r="U1" s="24" t="s">
        <v>73</v>
      </c>
      <c r="V1" s="24" t="s">
        <v>134</v>
      </c>
      <c r="W1" s="38" t="s">
        <v>101</v>
      </c>
      <c r="X1" s="39" t="s">
        <v>72</v>
      </c>
      <c r="Y1" s="39" t="s">
        <v>73</v>
      </c>
      <c r="Z1" s="39" t="s">
        <v>134</v>
      </c>
      <c r="AA1" s="40" t="s">
        <v>101</v>
      </c>
      <c r="AB1" s="24" t="s">
        <v>74</v>
      </c>
      <c r="AC1" s="24" t="s">
        <v>75</v>
      </c>
      <c r="AD1" s="24" t="s">
        <v>135</v>
      </c>
      <c r="AE1" s="38" t="s">
        <v>102</v>
      </c>
      <c r="AF1" s="39" t="s">
        <v>74</v>
      </c>
      <c r="AG1" s="39" t="s">
        <v>75</v>
      </c>
      <c r="AH1" s="39" t="s">
        <v>135</v>
      </c>
      <c r="AI1" s="40" t="s">
        <v>102</v>
      </c>
      <c r="AJ1" s="41"/>
      <c r="AK1" s="46" t="s">
        <v>142</v>
      </c>
      <c r="AL1" s="130" t="s">
        <v>149</v>
      </c>
      <c r="AM1" s="131" t="s">
        <v>150</v>
      </c>
      <c r="AN1" s="93" t="s">
        <v>184</v>
      </c>
      <c r="AO1" s="46" t="s">
        <v>161</v>
      </c>
      <c r="AP1" s="32" t="s">
        <v>107</v>
      </c>
      <c r="AQ1" s="33" t="s">
        <v>142</v>
      </c>
      <c r="AR1" s="132" t="s">
        <v>149</v>
      </c>
      <c r="AS1" s="132" t="s">
        <v>150</v>
      </c>
      <c r="AT1" s="33" t="s">
        <v>184</v>
      </c>
      <c r="AU1" s="33" t="s">
        <v>161</v>
      </c>
      <c r="AV1" s="47" t="s">
        <v>107</v>
      </c>
      <c r="AW1" s="46" t="s">
        <v>143</v>
      </c>
      <c r="AX1" s="46" t="s">
        <v>144</v>
      </c>
      <c r="AY1" s="46" t="s">
        <v>162</v>
      </c>
      <c r="AZ1" s="32" t="s">
        <v>108</v>
      </c>
      <c r="BA1" s="33" t="s">
        <v>143</v>
      </c>
      <c r="BB1" s="33" t="s">
        <v>144</v>
      </c>
      <c r="BC1" s="33" t="s">
        <v>162</v>
      </c>
      <c r="BD1" s="47" t="s">
        <v>108</v>
      </c>
      <c r="BE1" s="46" t="s">
        <v>145</v>
      </c>
      <c r="BF1" s="46" t="s">
        <v>146</v>
      </c>
      <c r="BG1" s="46" t="s">
        <v>163</v>
      </c>
      <c r="BH1" s="38" t="s">
        <v>109</v>
      </c>
      <c r="BI1" s="33" t="s">
        <v>145</v>
      </c>
      <c r="BJ1" s="33" t="s">
        <v>146</v>
      </c>
      <c r="BK1" s="33" t="s">
        <v>163</v>
      </c>
      <c r="BL1" s="48" t="s">
        <v>109</v>
      </c>
      <c r="BM1" s="46" t="s">
        <v>147</v>
      </c>
      <c r="BN1" s="46" t="s">
        <v>148</v>
      </c>
      <c r="BO1" s="46" t="s">
        <v>164</v>
      </c>
      <c r="BP1" s="38" t="s">
        <v>110</v>
      </c>
      <c r="BQ1" s="33" t="s">
        <v>147</v>
      </c>
      <c r="BR1" s="33" t="s">
        <v>148</v>
      </c>
      <c r="BS1" s="33" t="s">
        <v>164</v>
      </c>
      <c r="BT1" s="48" t="s">
        <v>110</v>
      </c>
      <c r="BU1" s="42"/>
      <c r="BV1" s="21" t="s">
        <v>58</v>
      </c>
      <c r="BW1" s="21" t="s">
        <v>126</v>
      </c>
      <c r="BX1" s="21" t="s">
        <v>137</v>
      </c>
      <c r="BY1" s="32" t="s">
        <v>116</v>
      </c>
      <c r="BZ1" s="33" t="s">
        <v>58</v>
      </c>
      <c r="CA1" s="33" t="s">
        <v>126</v>
      </c>
      <c r="CB1" s="33" t="s">
        <v>137</v>
      </c>
      <c r="CC1" s="31" t="s">
        <v>116</v>
      </c>
      <c r="CD1" s="21" t="s">
        <v>61</v>
      </c>
      <c r="CE1" s="21" t="s">
        <v>62</v>
      </c>
      <c r="CF1" s="21" t="s">
        <v>141</v>
      </c>
      <c r="CG1" s="32" t="s">
        <v>117</v>
      </c>
      <c r="CH1" s="33" t="s">
        <v>61</v>
      </c>
      <c r="CI1" s="33" t="s">
        <v>62</v>
      </c>
      <c r="CJ1" s="33" t="s">
        <v>141</v>
      </c>
      <c r="CK1" s="31" t="s">
        <v>117</v>
      </c>
      <c r="CL1" s="21" t="s">
        <v>59</v>
      </c>
      <c r="CM1" s="21" t="s">
        <v>63</v>
      </c>
      <c r="CN1" s="21" t="s">
        <v>140</v>
      </c>
      <c r="CO1" s="38" t="s">
        <v>118</v>
      </c>
      <c r="CP1" s="39" t="s">
        <v>59</v>
      </c>
      <c r="CQ1" s="39" t="s">
        <v>63</v>
      </c>
      <c r="CR1" s="39" t="s">
        <v>140</v>
      </c>
      <c r="CS1" s="40" t="s">
        <v>118</v>
      </c>
      <c r="CT1" s="21" t="s">
        <v>64</v>
      </c>
      <c r="CU1" s="21" t="s">
        <v>65</v>
      </c>
      <c r="CV1" s="21" t="s">
        <v>139</v>
      </c>
      <c r="CW1" s="38" t="s">
        <v>119</v>
      </c>
      <c r="CX1" s="39" t="s">
        <v>64</v>
      </c>
      <c r="CY1" s="39" t="s">
        <v>65</v>
      </c>
      <c r="CZ1" s="39" t="s">
        <v>139</v>
      </c>
      <c r="DA1" s="40" t="s">
        <v>119</v>
      </c>
      <c r="DB1" s="21" t="s">
        <v>67</v>
      </c>
      <c r="DC1" s="21" t="s">
        <v>69</v>
      </c>
      <c r="DD1" s="21" t="s">
        <v>138</v>
      </c>
      <c r="DE1" s="38" t="s">
        <v>120</v>
      </c>
      <c r="DF1" s="39" t="s">
        <v>67</v>
      </c>
      <c r="DG1" s="39" t="s">
        <v>69</v>
      </c>
      <c r="DH1" s="39" t="s">
        <v>138</v>
      </c>
      <c r="DI1" s="40" t="s">
        <v>120</v>
      </c>
      <c r="DJ1" s="67"/>
      <c r="DK1" s="71" t="s">
        <v>151</v>
      </c>
      <c r="DL1" s="71" t="s">
        <v>152</v>
      </c>
      <c r="DM1" s="71" t="s">
        <v>165</v>
      </c>
      <c r="DN1" s="38" t="s">
        <v>121</v>
      </c>
      <c r="DO1" s="39" t="s">
        <v>151</v>
      </c>
      <c r="DP1" s="39" t="s">
        <v>152</v>
      </c>
      <c r="DQ1" s="39" t="s">
        <v>165</v>
      </c>
      <c r="DR1" s="40" t="s">
        <v>121</v>
      </c>
      <c r="DS1" s="71" t="s">
        <v>153</v>
      </c>
      <c r="DT1" s="71" t="s">
        <v>154</v>
      </c>
      <c r="DU1" s="71" t="s">
        <v>166</v>
      </c>
      <c r="DV1" s="38" t="s">
        <v>122</v>
      </c>
      <c r="DW1" s="39" t="s">
        <v>153</v>
      </c>
      <c r="DX1" s="39" t="s">
        <v>154</v>
      </c>
      <c r="DY1" s="39" t="s">
        <v>166</v>
      </c>
      <c r="DZ1" s="40" t="s">
        <v>122</v>
      </c>
      <c r="EA1" s="71" t="s">
        <v>155</v>
      </c>
      <c r="EB1" s="71" t="s">
        <v>156</v>
      </c>
      <c r="EC1" s="71" t="s">
        <v>167</v>
      </c>
      <c r="ED1" s="38" t="s">
        <v>123</v>
      </c>
      <c r="EE1" s="39" t="s">
        <v>155</v>
      </c>
      <c r="EF1" s="39" t="s">
        <v>156</v>
      </c>
      <c r="EG1" s="39" t="s">
        <v>167</v>
      </c>
      <c r="EH1" s="40" t="s">
        <v>123</v>
      </c>
      <c r="EI1" s="71" t="s">
        <v>157</v>
      </c>
      <c r="EJ1" s="71" t="s">
        <v>158</v>
      </c>
      <c r="EK1" s="71" t="s">
        <v>168</v>
      </c>
      <c r="EL1" s="38" t="s">
        <v>124</v>
      </c>
      <c r="EM1" s="39" t="s">
        <v>157</v>
      </c>
      <c r="EN1" s="39" t="s">
        <v>158</v>
      </c>
      <c r="EO1" s="39" t="s">
        <v>168</v>
      </c>
      <c r="EP1" s="40" t="s">
        <v>124</v>
      </c>
      <c r="EQ1" s="71" t="s">
        <v>159</v>
      </c>
      <c r="ER1" s="71" t="s">
        <v>160</v>
      </c>
      <c r="ES1" s="71" t="s">
        <v>169</v>
      </c>
      <c r="ET1" s="38" t="s">
        <v>125</v>
      </c>
      <c r="EU1" s="39" t="s">
        <v>159</v>
      </c>
      <c r="EV1" s="39" t="s">
        <v>160</v>
      </c>
      <c r="EW1" s="39" t="s">
        <v>169</v>
      </c>
      <c r="EX1" s="40" t="s">
        <v>125</v>
      </c>
      <c r="EY1" s="43"/>
      <c r="EZ1" s="23"/>
      <c r="FA1" s="23"/>
      <c r="FB1" s="23"/>
      <c r="FC1" s="23"/>
      <c r="FD1" s="23"/>
      <c r="FE1" s="23"/>
      <c r="FG1" s="2"/>
      <c r="FH1" s="2"/>
      <c r="FI1" s="2"/>
      <c r="FJ1" s="2"/>
      <c r="FK1" s="13"/>
      <c r="FL1" s="2"/>
      <c r="FM1" s="2"/>
      <c r="FN1" s="13"/>
      <c r="FO1" s="2"/>
      <c r="FP1" s="2"/>
      <c r="FQ1" s="2"/>
      <c r="FR1" s="2"/>
      <c r="FS1" s="2"/>
      <c r="FT1" s="2"/>
      <c r="FU1" s="2"/>
      <c r="FV1" s="2"/>
      <c r="FW1" s="2"/>
      <c r="FX1" s="2"/>
      <c r="FY1" s="3"/>
      <c r="FZ1" s="3"/>
      <c r="GA1" s="13"/>
      <c r="GB1" s="2"/>
      <c r="GC1" s="2"/>
      <c r="GD1" s="13"/>
      <c r="GE1" s="2"/>
      <c r="GF1" s="3"/>
      <c r="GG1" s="4"/>
      <c r="GH1" s="4"/>
      <c r="GI1" s="4"/>
      <c r="GJ1" s="5"/>
      <c r="GK1" s="2"/>
      <c r="GL1" s="2"/>
      <c r="GM1" s="2"/>
      <c r="GN1" s="13"/>
      <c r="GO1" s="2"/>
      <c r="GP1" s="2"/>
      <c r="GQ1" s="13"/>
      <c r="GR1" s="2"/>
      <c r="GS1" s="3"/>
      <c r="GT1" s="4"/>
      <c r="GU1" s="4"/>
      <c r="GV1" s="5"/>
      <c r="GW1" s="2"/>
      <c r="GX1" s="2"/>
      <c r="GY1" s="13"/>
      <c r="GZ1" s="13"/>
      <c r="HA1" s="13"/>
      <c r="HB1" s="13"/>
      <c r="HC1" s="2"/>
      <c r="HD1" s="2"/>
      <c r="HE1" s="13"/>
      <c r="HF1" s="13"/>
      <c r="HG1" s="13"/>
      <c r="HH1" s="13"/>
      <c r="HI1" s="2"/>
      <c r="HJ1" s="2"/>
      <c r="HK1" s="2"/>
      <c r="HL1" s="2"/>
      <c r="HM1" s="2"/>
    </row>
    <row r="2" spans="1:221" ht="7.5" customHeight="1" x14ac:dyDescent="0.25">
      <c r="A2" s="45"/>
      <c r="B2" s="45"/>
      <c r="C2" s="45"/>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94"/>
      <c r="AM2" s="42"/>
      <c r="AN2" s="95"/>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23"/>
      <c r="FA2" s="23"/>
      <c r="FB2" s="23"/>
      <c r="FC2" s="23"/>
      <c r="FD2" s="23"/>
      <c r="FE2" s="23"/>
      <c r="FG2" s="2"/>
      <c r="FH2" s="2"/>
      <c r="FI2" s="2"/>
      <c r="FJ2" s="2"/>
      <c r="FK2" s="13"/>
      <c r="FL2" s="2"/>
      <c r="FM2" s="2"/>
      <c r="FN2" s="13"/>
      <c r="FO2" s="2"/>
      <c r="FP2" s="2"/>
      <c r="FQ2" s="2"/>
      <c r="FR2" s="2"/>
      <c r="FS2" s="2"/>
      <c r="FT2" s="2"/>
      <c r="FU2" s="2"/>
      <c r="FV2" s="2"/>
      <c r="FW2" s="2"/>
      <c r="FX2" s="2"/>
      <c r="FY2" s="30"/>
      <c r="FZ2" s="30"/>
      <c r="GA2" s="13"/>
      <c r="GB2" s="2"/>
      <c r="GC2" s="2"/>
      <c r="GD2" s="13"/>
      <c r="GE2" s="2"/>
      <c r="GF2" s="30"/>
      <c r="GG2" s="30"/>
      <c r="GH2" s="30"/>
      <c r="GI2" s="30"/>
      <c r="GJ2" s="30"/>
      <c r="GK2" s="2"/>
      <c r="GL2" s="2"/>
      <c r="GM2" s="2"/>
      <c r="GN2" s="13"/>
      <c r="GO2" s="2"/>
      <c r="GP2" s="2"/>
      <c r="GQ2" s="13"/>
      <c r="GR2" s="2"/>
      <c r="GS2" s="30"/>
      <c r="GT2" s="30"/>
      <c r="GU2" s="30"/>
      <c r="GV2" s="30"/>
      <c r="GW2" s="2"/>
      <c r="GX2" s="2"/>
      <c r="GY2" s="13"/>
      <c r="GZ2" s="13"/>
      <c r="HA2" s="13"/>
      <c r="HB2" s="13"/>
      <c r="HC2" s="2"/>
      <c r="HD2" s="2"/>
      <c r="HE2" s="13"/>
      <c r="HF2" s="13"/>
      <c r="HG2" s="13"/>
      <c r="HH2" s="13"/>
      <c r="HI2" s="2"/>
      <c r="HJ2" s="2"/>
      <c r="HK2" s="2"/>
      <c r="HL2" s="2"/>
      <c r="HM2" s="2"/>
    </row>
    <row r="3" spans="1:221" x14ac:dyDescent="0.25">
      <c r="A3" s="45"/>
      <c r="B3" s="45"/>
      <c r="C3" s="45"/>
      <c r="D3" s="41"/>
      <c r="E3" s="41"/>
      <c r="F3" s="41"/>
      <c r="G3" s="32" t="s">
        <v>127</v>
      </c>
      <c r="H3" s="33" t="s">
        <v>128</v>
      </c>
      <c r="I3" s="33" t="s">
        <v>128</v>
      </c>
      <c r="J3" s="33" t="s">
        <v>128</v>
      </c>
      <c r="K3" s="31" t="s">
        <v>129</v>
      </c>
      <c r="L3" s="41"/>
      <c r="M3" s="41"/>
      <c r="N3" s="41"/>
      <c r="O3" s="32" t="s">
        <v>127</v>
      </c>
      <c r="P3" s="33" t="s">
        <v>128</v>
      </c>
      <c r="Q3" s="33" t="s">
        <v>128</v>
      </c>
      <c r="R3" s="33" t="s">
        <v>128</v>
      </c>
      <c r="S3" s="31" t="s">
        <v>129</v>
      </c>
      <c r="T3" s="41"/>
      <c r="U3" s="41"/>
      <c r="V3" s="41"/>
      <c r="W3" s="32" t="s">
        <v>127</v>
      </c>
      <c r="X3" s="33" t="s">
        <v>128</v>
      </c>
      <c r="Y3" s="33" t="s">
        <v>128</v>
      </c>
      <c r="Z3" s="33" t="s">
        <v>128</v>
      </c>
      <c r="AA3" s="31" t="s">
        <v>129</v>
      </c>
      <c r="AB3" s="41"/>
      <c r="AC3" s="41"/>
      <c r="AD3" s="41"/>
      <c r="AE3" s="32" t="s">
        <v>127</v>
      </c>
      <c r="AF3" s="33" t="s">
        <v>128</v>
      </c>
      <c r="AG3" s="33" t="s">
        <v>128</v>
      </c>
      <c r="AH3" s="33" t="s">
        <v>128</v>
      </c>
      <c r="AI3" s="31" t="s">
        <v>129</v>
      </c>
      <c r="AJ3" s="41"/>
      <c r="AK3" s="41"/>
      <c r="AL3" s="94"/>
      <c r="AM3" s="42"/>
      <c r="AN3" s="95"/>
      <c r="AO3" s="41"/>
      <c r="AP3" s="32" t="s">
        <v>127</v>
      </c>
      <c r="AQ3" s="33" t="s">
        <v>128</v>
      </c>
      <c r="AR3" s="33" t="s">
        <v>128</v>
      </c>
      <c r="AS3" s="33" t="s">
        <v>128</v>
      </c>
      <c r="AT3" s="33" t="s">
        <v>128</v>
      </c>
      <c r="AU3" s="33" t="s">
        <v>128</v>
      </c>
      <c r="AV3" s="31" t="s">
        <v>129</v>
      </c>
      <c r="AW3" s="41"/>
      <c r="AX3" s="41"/>
      <c r="AY3" s="41"/>
      <c r="AZ3" s="32" t="s">
        <v>127</v>
      </c>
      <c r="BA3" s="33" t="s">
        <v>128</v>
      </c>
      <c r="BB3" s="33" t="s">
        <v>128</v>
      </c>
      <c r="BC3" s="33" t="s">
        <v>128</v>
      </c>
      <c r="BD3" s="31" t="s">
        <v>129</v>
      </c>
      <c r="BE3" s="41"/>
      <c r="BF3" s="41"/>
      <c r="BG3" s="41"/>
      <c r="BH3" s="32" t="s">
        <v>127</v>
      </c>
      <c r="BI3" s="33" t="s">
        <v>128</v>
      </c>
      <c r="BJ3" s="33" t="s">
        <v>128</v>
      </c>
      <c r="BK3" s="33" t="s">
        <v>128</v>
      </c>
      <c r="BL3" s="31" t="s">
        <v>129</v>
      </c>
      <c r="BM3" s="41"/>
      <c r="BN3" s="41"/>
      <c r="BO3" s="41"/>
      <c r="BP3" s="32" t="s">
        <v>127</v>
      </c>
      <c r="BQ3" s="33" t="s">
        <v>128</v>
      </c>
      <c r="BR3" s="33" t="s">
        <v>128</v>
      </c>
      <c r="BS3" s="33" t="s">
        <v>128</v>
      </c>
      <c r="BT3" s="31" t="s">
        <v>129</v>
      </c>
      <c r="BU3" s="41"/>
      <c r="BV3" s="41"/>
      <c r="BW3" s="41"/>
      <c r="BX3" s="41"/>
      <c r="BY3" s="32" t="s">
        <v>127</v>
      </c>
      <c r="BZ3" s="33" t="s">
        <v>128</v>
      </c>
      <c r="CA3" s="33" t="s">
        <v>128</v>
      </c>
      <c r="CB3" s="33" t="s">
        <v>128</v>
      </c>
      <c r="CC3" s="31" t="s">
        <v>129</v>
      </c>
      <c r="CD3" s="41"/>
      <c r="CE3" s="41"/>
      <c r="CF3" s="41"/>
      <c r="CG3" s="32" t="s">
        <v>127</v>
      </c>
      <c r="CH3" s="33" t="s">
        <v>128</v>
      </c>
      <c r="CI3" s="33" t="s">
        <v>128</v>
      </c>
      <c r="CJ3" s="33" t="s">
        <v>128</v>
      </c>
      <c r="CK3" s="31" t="s">
        <v>129</v>
      </c>
      <c r="CL3" s="41"/>
      <c r="CM3" s="41"/>
      <c r="CN3" s="41"/>
      <c r="CO3" s="32" t="s">
        <v>127</v>
      </c>
      <c r="CP3" s="33" t="s">
        <v>128</v>
      </c>
      <c r="CQ3" s="33" t="s">
        <v>128</v>
      </c>
      <c r="CR3" s="33"/>
      <c r="CS3" s="31" t="s">
        <v>129</v>
      </c>
      <c r="CT3" s="41"/>
      <c r="CU3" s="41"/>
      <c r="CV3" s="41"/>
      <c r="CW3" s="32" t="s">
        <v>127</v>
      </c>
      <c r="CX3" s="33" t="s">
        <v>128</v>
      </c>
      <c r="CY3" s="33" t="s">
        <v>128</v>
      </c>
      <c r="CZ3" s="33" t="s">
        <v>128</v>
      </c>
      <c r="DA3" s="31" t="s">
        <v>129</v>
      </c>
      <c r="DB3" s="41"/>
      <c r="DC3" s="41"/>
      <c r="DD3" s="41"/>
      <c r="DE3" s="32" t="s">
        <v>127</v>
      </c>
      <c r="DF3" s="33" t="s">
        <v>128</v>
      </c>
      <c r="DG3" s="33" t="s">
        <v>128</v>
      </c>
      <c r="DH3" s="33" t="s">
        <v>128</v>
      </c>
      <c r="DI3" s="31" t="s">
        <v>129</v>
      </c>
      <c r="DJ3" s="41"/>
      <c r="DK3" s="41"/>
      <c r="DL3" s="41"/>
      <c r="DM3" s="41"/>
      <c r="DN3" s="32" t="s">
        <v>127</v>
      </c>
      <c r="DO3" s="33" t="s">
        <v>128</v>
      </c>
      <c r="DP3" s="33" t="s">
        <v>128</v>
      </c>
      <c r="DQ3" s="33" t="s">
        <v>128</v>
      </c>
      <c r="DR3" s="31" t="s">
        <v>129</v>
      </c>
      <c r="DS3" s="41"/>
      <c r="DT3" s="41"/>
      <c r="DU3" s="41"/>
      <c r="DV3" s="32" t="s">
        <v>127</v>
      </c>
      <c r="DW3" s="33" t="s">
        <v>128</v>
      </c>
      <c r="DX3" s="33" t="s">
        <v>128</v>
      </c>
      <c r="DY3" s="33" t="s">
        <v>128</v>
      </c>
      <c r="DZ3" s="31" t="s">
        <v>129</v>
      </c>
      <c r="EA3" s="41"/>
      <c r="EB3" s="41"/>
      <c r="EC3" s="41"/>
      <c r="ED3" s="32" t="s">
        <v>127</v>
      </c>
      <c r="EE3" s="33" t="s">
        <v>128</v>
      </c>
      <c r="EF3" s="33" t="s">
        <v>128</v>
      </c>
      <c r="EG3" s="33" t="s">
        <v>128</v>
      </c>
      <c r="EH3" s="31" t="s">
        <v>129</v>
      </c>
      <c r="EI3" s="41"/>
      <c r="EJ3" s="41"/>
      <c r="EK3" s="41"/>
      <c r="EL3" s="32" t="s">
        <v>127</v>
      </c>
      <c r="EM3" s="33" t="s">
        <v>128</v>
      </c>
      <c r="EN3" s="33" t="s">
        <v>128</v>
      </c>
      <c r="EO3" s="33" t="s">
        <v>128</v>
      </c>
      <c r="EP3" s="31" t="s">
        <v>129</v>
      </c>
      <c r="EQ3" s="41"/>
      <c r="ER3" s="41"/>
      <c r="ES3" s="41"/>
      <c r="ET3" s="32" t="s">
        <v>127</v>
      </c>
      <c r="EU3" s="33" t="s">
        <v>128</v>
      </c>
      <c r="EV3" s="33" t="s">
        <v>128</v>
      </c>
      <c r="EW3" s="33" t="s">
        <v>128</v>
      </c>
      <c r="EX3" s="31" t="s">
        <v>129</v>
      </c>
      <c r="EY3" s="41"/>
      <c r="EZ3" s="23"/>
      <c r="FA3" s="23"/>
      <c r="FB3" s="23"/>
      <c r="FC3" s="23"/>
      <c r="FD3" s="23"/>
      <c r="FE3" s="23"/>
      <c r="FG3" s="2"/>
      <c r="FH3" s="2"/>
      <c r="FI3" s="2"/>
      <c r="FJ3" s="2"/>
      <c r="FK3" s="13"/>
      <c r="FL3" s="2"/>
      <c r="FM3" s="2"/>
      <c r="FN3" s="13"/>
      <c r="FO3" s="2"/>
      <c r="FP3" s="2"/>
      <c r="FQ3" s="2"/>
      <c r="FR3" s="2"/>
      <c r="FS3" s="2"/>
      <c r="FT3" s="2"/>
      <c r="FU3" s="2"/>
      <c r="FV3" s="2"/>
      <c r="FW3" s="2"/>
      <c r="FX3" s="2"/>
      <c r="FY3" s="30"/>
      <c r="FZ3" s="30"/>
      <c r="GA3" s="13"/>
      <c r="GB3" s="2"/>
      <c r="GC3" s="2"/>
      <c r="GD3" s="13"/>
      <c r="GE3" s="2"/>
      <c r="GF3" s="30"/>
      <c r="GG3" s="30"/>
      <c r="GH3" s="30"/>
      <c r="GI3" s="30"/>
      <c r="GJ3" s="30"/>
      <c r="GK3" s="2"/>
      <c r="GL3" s="2"/>
      <c r="GM3" s="2"/>
      <c r="GN3" s="13"/>
      <c r="GO3" s="2"/>
      <c r="GP3" s="2"/>
      <c r="GQ3" s="13"/>
      <c r="GR3" s="2"/>
      <c r="GS3" s="30"/>
      <c r="GT3" s="30"/>
      <c r="GU3" s="30"/>
      <c r="GV3" s="30"/>
      <c r="GW3" s="2"/>
      <c r="GX3" s="2"/>
      <c r="GY3" s="13"/>
      <c r="GZ3" s="13"/>
      <c r="HA3" s="13"/>
      <c r="HB3" s="13"/>
      <c r="HC3" s="2"/>
      <c r="HD3" s="2"/>
      <c r="HE3" s="13"/>
      <c r="HF3" s="13"/>
      <c r="HG3" s="13"/>
      <c r="HH3" s="13"/>
      <c r="HI3" s="2"/>
      <c r="HJ3" s="2"/>
      <c r="HK3" s="2"/>
      <c r="HL3" s="2"/>
      <c r="HM3" s="2"/>
    </row>
    <row r="4" spans="1:221" ht="7.5" customHeight="1" x14ac:dyDescent="0.25">
      <c r="A4" s="45"/>
      <c r="B4" s="45"/>
      <c r="C4" s="45"/>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94"/>
      <c r="AM4" s="42"/>
      <c r="AN4" s="95"/>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23"/>
      <c r="FA4" s="23"/>
      <c r="FB4" s="23"/>
      <c r="FC4" s="23"/>
      <c r="FD4" s="23"/>
      <c r="FE4" s="23"/>
      <c r="FG4" s="2"/>
      <c r="FH4" s="2"/>
      <c r="FI4" s="2"/>
      <c r="FJ4" s="2"/>
      <c r="FK4" s="13"/>
      <c r="FL4" s="2"/>
      <c r="FM4" s="2"/>
      <c r="FN4" s="13"/>
      <c r="FO4" s="2"/>
      <c r="FP4" s="2"/>
      <c r="FQ4" s="2"/>
      <c r="FR4" s="2"/>
      <c r="FS4" s="2"/>
      <c r="FT4" s="2"/>
      <c r="FU4" s="2"/>
      <c r="FV4" s="2"/>
      <c r="FW4" s="2"/>
      <c r="FX4" s="2"/>
      <c r="FY4" s="30"/>
      <c r="FZ4" s="30"/>
      <c r="GA4" s="13"/>
      <c r="GB4" s="2"/>
      <c r="GC4" s="2"/>
      <c r="GD4" s="13"/>
      <c r="GE4" s="2"/>
      <c r="GF4" s="30"/>
      <c r="GG4" s="30"/>
      <c r="GH4" s="30"/>
      <c r="GI4" s="30"/>
      <c r="GJ4" s="30"/>
      <c r="GK4" s="2"/>
      <c r="GL4" s="2"/>
      <c r="GM4" s="2"/>
      <c r="GN4" s="13"/>
      <c r="GO4" s="2"/>
      <c r="GP4" s="2"/>
      <c r="GQ4" s="13"/>
      <c r="GR4" s="2"/>
      <c r="GS4" s="30"/>
      <c r="GT4" s="30"/>
      <c r="GU4" s="30"/>
      <c r="GV4" s="30"/>
      <c r="GW4" s="2"/>
      <c r="GX4" s="2"/>
      <c r="GY4" s="13"/>
      <c r="GZ4" s="13"/>
      <c r="HA4" s="13"/>
      <c r="HB4" s="13"/>
      <c r="HC4" s="2"/>
      <c r="HD4" s="2"/>
      <c r="HE4" s="13"/>
      <c r="HF4" s="13"/>
      <c r="HG4" s="13"/>
      <c r="HH4" s="13"/>
      <c r="HI4" s="2"/>
      <c r="HJ4" s="2"/>
      <c r="HK4" s="2"/>
      <c r="HL4" s="2"/>
      <c r="HM4" s="2"/>
    </row>
    <row r="5" spans="1:221" x14ac:dyDescent="0.25">
      <c r="A5" s="133" t="s">
        <v>190</v>
      </c>
      <c r="B5" s="133" t="s">
        <v>191</v>
      </c>
      <c r="C5" s="7" t="s">
        <v>66</v>
      </c>
      <c r="D5" s="61">
        <v>2</v>
      </c>
      <c r="E5" s="49">
        <v>0</v>
      </c>
      <c r="F5" s="49">
        <v>0</v>
      </c>
      <c r="G5" s="50">
        <f>AVERAGE(D5:F5)</f>
        <v>0.66666666666666663</v>
      </c>
      <c r="H5" s="36">
        <f>D5/Vol!$C$11</f>
        <v>5.620082427875607</v>
      </c>
      <c r="I5" s="36">
        <f>E5/Vol!$C$11</f>
        <v>0</v>
      </c>
      <c r="J5" s="36">
        <f>F5/Vol!$C$11</f>
        <v>0</v>
      </c>
      <c r="K5" s="34">
        <f>G5/Vol!$C$11</f>
        <v>1.873360809291869</v>
      </c>
      <c r="L5" s="49">
        <v>0</v>
      </c>
      <c r="M5" s="49">
        <v>0</v>
      </c>
      <c r="N5" s="49">
        <v>0</v>
      </c>
      <c r="O5" s="50">
        <f>AVERAGE(L5:N5)</f>
        <v>0</v>
      </c>
      <c r="P5" s="36">
        <f>L5/Vol!$C$12</f>
        <v>0</v>
      </c>
      <c r="Q5" s="36">
        <f>M5/Vol!$C$12</f>
        <v>0</v>
      </c>
      <c r="R5" s="36">
        <f>N5/Vol!$C$12</f>
        <v>0</v>
      </c>
      <c r="S5" s="34">
        <f>O5/Vol!$C$12</f>
        <v>0</v>
      </c>
      <c r="T5" s="49">
        <v>0</v>
      </c>
      <c r="U5" s="49">
        <v>0</v>
      </c>
      <c r="V5" s="51">
        <v>1</v>
      </c>
      <c r="W5" s="50">
        <f>AVERAGE(T5:V5)</f>
        <v>0.33333333333333331</v>
      </c>
      <c r="X5" s="36">
        <f>T5/Vol!$C$13</f>
        <v>0</v>
      </c>
      <c r="Y5" s="36">
        <f>U5/Vol!$C$13</f>
        <v>0</v>
      </c>
      <c r="Z5" s="36">
        <f>V5/Vol!$C$13</f>
        <v>2.1326205641492266</v>
      </c>
      <c r="AA5" s="34">
        <f>W5/Vol!$C$13</f>
        <v>0.71087352138307558</v>
      </c>
      <c r="AB5" s="49">
        <v>0</v>
      </c>
      <c r="AC5" s="49">
        <v>0</v>
      </c>
      <c r="AD5" s="49">
        <v>0</v>
      </c>
      <c r="AE5" s="50">
        <f>AVERAGE(AB5:AD5)</f>
        <v>0</v>
      </c>
      <c r="AF5" s="36">
        <f>AB5/Vol!$C$14</f>
        <v>0</v>
      </c>
      <c r="AG5" s="36">
        <f>AC5/Vol!$C$14</f>
        <v>0</v>
      </c>
      <c r="AH5" s="36">
        <f>AD5/Vol!$C$14</f>
        <v>0</v>
      </c>
      <c r="AI5" s="34">
        <f>AE5/Vol!$C$14</f>
        <v>0</v>
      </c>
      <c r="AJ5" s="17"/>
      <c r="AK5" s="49">
        <v>0</v>
      </c>
      <c r="AL5" s="108">
        <v>0</v>
      </c>
      <c r="AM5" s="109">
        <v>0</v>
      </c>
      <c r="AN5" s="97">
        <f>SUM(AL5:AM5)</f>
        <v>0</v>
      </c>
      <c r="AO5" s="49">
        <v>0</v>
      </c>
      <c r="AP5" s="50">
        <f>AVERAGE(AJ5:AO5)</f>
        <v>0</v>
      </c>
      <c r="AQ5" s="36">
        <f>AK5/Vol!$C$19</f>
        <v>0</v>
      </c>
      <c r="AR5" s="114">
        <f>AL5/Vol!$C$19</f>
        <v>0</v>
      </c>
      <c r="AS5" s="114">
        <f>AM5/Vol!$C$19</f>
        <v>0</v>
      </c>
      <c r="AT5" s="36">
        <f>SUM(AR5:AS5)</f>
        <v>0</v>
      </c>
      <c r="AU5" s="36">
        <f>AO5/Vol!$C$19</f>
        <v>0</v>
      </c>
      <c r="AV5" s="34">
        <f>AP5/Vol!$C$19</f>
        <v>0</v>
      </c>
      <c r="AW5" s="49">
        <v>0</v>
      </c>
      <c r="AX5" s="49">
        <v>0</v>
      </c>
      <c r="AY5" s="49">
        <v>0</v>
      </c>
      <c r="AZ5" s="50">
        <f>MEDIAN(AW5:AY5)</f>
        <v>0</v>
      </c>
      <c r="BA5" s="36">
        <f>AW5/Vol!$C$20</f>
        <v>0</v>
      </c>
      <c r="BB5" s="36">
        <f>AX5/Vol!$C$20</f>
        <v>0</v>
      </c>
      <c r="BC5" s="36">
        <f>AY5/Vol!$C$20</f>
        <v>0</v>
      </c>
      <c r="BD5" s="34">
        <f>AZ5/Vol!$C$20</f>
        <v>0</v>
      </c>
      <c r="BE5" s="49">
        <v>0</v>
      </c>
      <c r="BF5" s="49">
        <v>0</v>
      </c>
      <c r="BG5" s="49">
        <v>0</v>
      </c>
      <c r="BH5" s="50">
        <f>MEDIAN(BE5:BG5)</f>
        <v>0</v>
      </c>
      <c r="BI5" s="36">
        <f>BE5/Vol!$C$21</f>
        <v>0</v>
      </c>
      <c r="BJ5" s="36">
        <f>BF5/Vol!$C$21</f>
        <v>0</v>
      </c>
      <c r="BK5" s="36">
        <f>BG5/Vol!$C$21</f>
        <v>0</v>
      </c>
      <c r="BL5" s="34">
        <f>BH5/Vol!$C$21</f>
        <v>0</v>
      </c>
      <c r="BM5" s="49">
        <v>0</v>
      </c>
      <c r="BN5" s="49">
        <v>0</v>
      </c>
      <c r="BO5" s="49">
        <v>0</v>
      </c>
      <c r="BP5" s="50">
        <f>MEDIAN(BM5:BO5)</f>
        <v>0</v>
      </c>
      <c r="BQ5" s="36">
        <f>BM5/Vol!$C$22</f>
        <v>0</v>
      </c>
      <c r="BR5" s="36">
        <f>BN5/Vol!$C$22</f>
        <v>0</v>
      </c>
      <c r="BS5" s="36">
        <f>BO5/Vol!$C$22</f>
        <v>0</v>
      </c>
      <c r="BT5" s="34">
        <f>BP5/Vol!$C$22</f>
        <v>0</v>
      </c>
      <c r="BU5" s="17"/>
      <c r="BV5" s="49">
        <v>0</v>
      </c>
      <c r="BW5" s="49">
        <v>0</v>
      </c>
      <c r="BX5" s="49">
        <v>0</v>
      </c>
      <c r="BY5" s="50">
        <f>AVERAGE(BV5:BX5)</f>
        <v>0</v>
      </c>
      <c r="BZ5" s="36">
        <f>BV5/Vol!$C$28</f>
        <v>0</v>
      </c>
      <c r="CA5" s="36">
        <f>BW5/Vol!$C$28</f>
        <v>0</v>
      </c>
      <c r="CB5" s="36">
        <f>BX5/Vol!$C$28</f>
        <v>0</v>
      </c>
      <c r="CC5" s="34">
        <f>BY5/Vol!$C$28</f>
        <v>0</v>
      </c>
      <c r="CD5" s="49">
        <v>0</v>
      </c>
      <c r="CE5" s="49">
        <v>0</v>
      </c>
      <c r="CF5" s="49">
        <v>0</v>
      </c>
      <c r="CG5" s="50">
        <f>AVERAGE(CD5:CF5)</f>
        <v>0</v>
      </c>
      <c r="CH5" s="36">
        <f>CD5/Vol!$C$29</f>
        <v>0</v>
      </c>
      <c r="CI5" s="36">
        <f>CE5/Vol!$C$29</f>
        <v>0</v>
      </c>
      <c r="CJ5" s="36">
        <f>CF5/Vol!$C$29</f>
        <v>0</v>
      </c>
      <c r="CK5" s="34">
        <f>CG5/Vol!$C$29</f>
        <v>0</v>
      </c>
      <c r="CL5" s="49">
        <v>0</v>
      </c>
      <c r="CM5" s="61">
        <v>1</v>
      </c>
      <c r="CN5" s="49">
        <v>0</v>
      </c>
      <c r="CO5" s="50">
        <f>AVERAGE(CL5:CN5)</f>
        <v>0.33333333333333331</v>
      </c>
      <c r="CP5" s="36">
        <f>CL5/Vol!$C$30</f>
        <v>0</v>
      </c>
      <c r="CQ5" s="36">
        <f>CM5/Vol!$C$30</f>
        <v>3.1019935478534197</v>
      </c>
      <c r="CR5" s="36">
        <f>CN5/Vol!$C$30</f>
        <v>0</v>
      </c>
      <c r="CS5" s="34">
        <f>CO5/Vol!$C$30</f>
        <v>1.0339978492844732</v>
      </c>
      <c r="CT5" s="61">
        <v>5</v>
      </c>
      <c r="CU5" s="61">
        <v>2</v>
      </c>
      <c r="CV5" s="51">
        <v>6</v>
      </c>
      <c r="CW5" s="50">
        <f>AVERAGE(CT5:CV5)</f>
        <v>4.333333333333333</v>
      </c>
      <c r="CX5" s="36">
        <f>CT5/Vol!$C$31</f>
        <v>13.41873613397266</v>
      </c>
      <c r="CY5" s="36">
        <f>CU5/Vol!$C$31</f>
        <v>5.3674944535890639</v>
      </c>
      <c r="CZ5" s="36">
        <f>CV5/Vol!$C$31</f>
        <v>16.102483360767192</v>
      </c>
      <c r="DA5" s="34">
        <f>CW5/Vol!$C$31</f>
        <v>11.629571316109637</v>
      </c>
      <c r="DB5" s="61">
        <v>42</v>
      </c>
      <c r="DC5" s="61">
        <v>28</v>
      </c>
      <c r="DD5" s="51">
        <v>25</v>
      </c>
      <c r="DE5" s="50">
        <f>AVERAGE(DB5:DD5)</f>
        <v>31.666666666666668</v>
      </c>
      <c r="DF5" s="36">
        <f>DB5/Vol!$C$32</f>
        <v>85.742283194512481</v>
      </c>
      <c r="DG5" s="36">
        <f>DC5/Vol!$C$32</f>
        <v>57.161522129674985</v>
      </c>
      <c r="DH5" s="36">
        <f>DD5/Vol!$C$32</f>
        <v>51.037073330066953</v>
      </c>
      <c r="DI5" s="34">
        <f>DE5/Vol!$C$32</f>
        <v>64.646959551418135</v>
      </c>
      <c r="DJ5" s="68"/>
      <c r="DK5" s="49">
        <v>0</v>
      </c>
      <c r="DL5" s="49">
        <v>0</v>
      </c>
      <c r="DM5" s="49">
        <v>0</v>
      </c>
      <c r="DN5" s="50">
        <f>AVERAGE(DK5:DM5)</f>
        <v>0</v>
      </c>
      <c r="DO5" s="36">
        <f>DK5/Vol!$C$33</f>
        <v>0</v>
      </c>
      <c r="DP5" s="36">
        <f>DL5/Vol!$C$33</f>
        <v>0</v>
      </c>
      <c r="DQ5" s="36">
        <f>DM5/Vol!$C$33</f>
        <v>0</v>
      </c>
      <c r="DR5" s="34">
        <f>DN5/Vol!$C$33</f>
        <v>0</v>
      </c>
      <c r="DS5" s="49">
        <v>0</v>
      </c>
      <c r="DT5" s="49">
        <v>0</v>
      </c>
      <c r="DU5" s="49">
        <v>0</v>
      </c>
      <c r="DV5" s="50">
        <f>AVERAGE(DS5:DU5)</f>
        <v>0</v>
      </c>
      <c r="DW5" s="36">
        <f>DS5/Vol!$C$34</f>
        <v>0</v>
      </c>
      <c r="DX5" s="36">
        <f>DT5/Vol!$C$34</f>
        <v>0</v>
      </c>
      <c r="DY5" s="36">
        <f>DU5/Vol!$C$34</f>
        <v>0</v>
      </c>
      <c r="DZ5" s="34">
        <f>DV5/Vol!$C$34</f>
        <v>0</v>
      </c>
      <c r="EA5" s="49">
        <v>0</v>
      </c>
      <c r="EB5" s="49">
        <v>0</v>
      </c>
      <c r="EC5" s="49">
        <v>0</v>
      </c>
      <c r="ED5" s="50">
        <f>AVERAGE(EA5:EC5)</f>
        <v>0</v>
      </c>
      <c r="EE5" s="36">
        <f>EA5/Vol!$C$35</f>
        <v>0</v>
      </c>
      <c r="EF5" s="36">
        <f>EB5/Vol!$C$35</f>
        <v>0</v>
      </c>
      <c r="EG5" s="36">
        <f>EC5/Vol!$C$35</f>
        <v>0</v>
      </c>
      <c r="EH5" s="34">
        <f>ED5/Vol!$C$35</f>
        <v>0</v>
      </c>
      <c r="EI5" s="49">
        <v>0</v>
      </c>
      <c r="EJ5" s="49">
        <v>0</v>
      </c>
      <c r="EK5" s="49">
        <v>0</v>
      </c>
      <c r="EL5" s="50">
        <f>AVERAGE(EI5:EK5)</f>
        <v>0</v>
      </c>
      <c r="EM5" s="36">
        <f>EI5/Vol!$C$36</f>
        <v>0</v>
      </c>
      <c r="EN5" s="36">
        <f>EJ5/Vol!$C$36</f>
        <v>0</v>
      </c>
      <c r="EO5" s="36">
        <f>EK5/Vol!$C$36</f>
        <v>0</v>
      </c>
      <c r="EP5" s="34">
        <f>EL5/Vol!$C$36</f>
        <v>0</v>
      </c>
      <c r="EQ5" s="51">
        <v>25</v>
      </c>
      <c r="ER5" s="51">
        <v>13</v>
      </c>
      <c r="ES5" s="51">
        <v>18</v>
      </c>
      <c r="ET5" s="50">
        <f>AVERAGE(EQ5:ES5)</f>
        <v>18.666666666666668</v>
      </c>
      <c r="EU5" s="36">
        <f>EQ5/Vol!$C$37</f>
        <v>55.290162774239199</v>
      </c>
      <c r="EV5" s="36">
        <f>ER5/Vol!$C$37</f>
        <v>28.750884642604383</v>
      </c>
      <c r="EW5" s="36">
        <f>ES5/Vol!$C$37</f>
        <v>39.808917197452224</v>
      </c>
      <c r="EX5" s="34">
        <f>ET5/Vol!$C$37</f>
        <v>41.283321538098605</v>
      </c>
      <c r="EY5" s="43"/>
      <c r="EZ5" s="17"/>
      <c r="FA5" s="17"/>
      <c r="FB5" s="17"/>
      <c r="FC5" s="17"/>
      <c r="FD5" s="17"/>
      <c r="FE5" s="17"/>
    </row>
    <row r="6" spans="1:221" x14ac:dyDescent="0.25">
      <c r="A6" s="134" t="s">
        <v>48</v>
      </c>
      <c r="B6" s="135" t="s">
        <v>200</v>
      </c>
      <c r="C6" s="6" t="s">
        <v>3</v>
      </c>
      <c r="D6" s="49">
        <v>0</v>
      </c>
      <c r="E6" s="49">
        <v>0</v>
      </c>
      <c r="F6" s="51">
        <v>1</v>
      </c>
      <c r="G6" s="50">
        <f t="shared" ref="G6:G64" si="0">AVERAGE(D6:F6)</f>
        <v>0.33333333333333331</v>
      </c>
      <c r="H6" s="36">
        <f>D6/Vol!$C$11</f>
        <v>0</v>
      </c>
      <c r="I6" s="36">
        <f>E6/Vol!$C$11</f>
        <v>0</v>
      </c>
      <c r="J6" s="36">
        <f>F6/Vol!$C$11</f>
        <v>2.8100412139378035</v>
      </c>
      <c r="K6" s="34">
        <f>G6/Vol!$C$11</f>
        <v>0.93668040464593449</v>
      </c>
      <c r="L6" s="51">
        <v>1</v>
      </c>
      <c r="M6" s="51">
        <v>1</v>
      </c>
      <c r="N6" s="51">
        <v>1</v>
      </c>
      <c r="O6" s="50">
        <f t="shared" ref="O6:O64" si="1">AVERAGE(L6:N6)</f>
        <v>1</v>
      </c>
      <c r="P6" s="36">
        <f>L6/Vol!$C$12</f>
        <v>3.6189924724956564</v>
      </c>
      <c r="Q6" s="36">
        <f>M6/Vol!$C$12</f>
        <v>3.6189924724956564</v>
      </c>
      <c r="R6" s="36">
        <f>N6/Vol!$C$12</f>
        <v>3.6189924724956564</v>
      </c>
      <c r="S6" s="34">
        <f>O6/Vol!$C$12</f>
        <v>3.6189924724956564</v>
      </c>
      <c r="T6" s="61">
        <v>2</v>
      </c>
      <c r="U6" s="61">
        <v>1</v>
      </c>
      <c r="V6" s="51">
        <v>1</v>
      </c>
      <c r="W6" s="50">
        <f t="shared" ref="W6:W64" si="2">AVERAGE(T6:V6)</f>
        <v>1.3333333333333333</v>
      </c>
      <c r="X6" s="36">
        <f>T6/Vol!$C$13</f>
        <v>4.2652411282984533</v>
      </c>
      <c r="Y6" s="36">
        <f>U6/Vol!$C$13</f>
        <v>2.1326205641492266</v>
      </c>
      <c r="Z6" s="36">
        <f>V6/Vol!$C$13</f>
        <v>2.1326205641492266</v>
      </c>
      <c r="AA6" s="34">
        <f>W6/Vol!$C$13</f>
        <v>2.8434940855323023</v>
      </c>
      <c r="AB6" s="61">
        <v>2</v>
      </c>
      <c r="AC6" s="51">
        <v>1</v>
      </c>
      <c r="AD6" s="51">
        <v>1</v>
      </c>
      <c r="AE6" s="50">
        <f t="shared" ref="AE6:AE64" si="3">AVERAGE(AB6:AD6)</f>
        <v>1.3333333333333333</v>
      </c>
      <c r="AF6" s="36">
        <f>AB6/Vol!$C$14</f>
        <v>6.8243858052775259</v>
      </c>
      <c r="AG6" s="36">
        <f>AC6/Vol!$C$14</f>
        <v>3.412192902638763</v>
      </c>
      <c r="AH6" s="36">
        <f>AD6/Vol!$C$14</f>
        <v>3.412192902638763</v>
      </c>
      <c r="AI6" s="34">
        <f>AE6/Vol!$C$14</f>
        <v>4.5495905368516834</v>
      </c>
      <c r="AJ6" s="17"/>
      <c r="AK6" s="51">
        <v>6</v>
      </c>
      <c r="AL6" s="108">
        <v>1</v>
      </c>
      <c r="AM6" s="109">
        <v>2</v>
      </c>
      <c r="AN6" s="113">
        <f t="shared" ref="AN6:AN65" si="4">SUM(AL6:AM6)</f>
        <v>3</v>
      </c>
      <c r="AO6" s="51">
        <v>9</v>
      </c>
      <c r="AP6" s="50">
        <f t="shared" ref="AP6:AP64" si="5">AVERAGE(AJ6:AO6)</f>
        <v>4.2</v>
      </c>
      <c r="AQ6" s="36">
        <f>AK6/Vol!$C$19</f>
        <v>19.904458598726112</v>
      </c>
      <c r="AR6" s="114">
        <f>AL6/Vol!$C$19</f>
        <v>3.317409766454352</v>
      </c>
      <c r="AS6" s="114">
        <f>AM6/Vol!$C$19</f>
        <v>6.6348195329087041</v>
      </c>
      <c r="AT6" s="36">
        <f t="shared" ref="AT6:AT64" si="6">SUM(AR6:AS6)</f>
        <v>9.9522292993630561</v>
      </c>
      <c r="AU6" s="36">
        <f>AO6/Vol!$C$19</f>
        <v>29.856687898089167</v>
      </c>
      <c r="AV6" s="34">
        <f>AP6/Vol!$C$19</f>
        <v>13.933121019108279</v>
      </c>
      <c r="AW6" s="51">
        <v>6</v>
      </c>
      <c r="AX6" s="51">
        <v>4</v>
      </c>
      <c r="AY6" s="51">
        <v>4</v>
      </c>
      <c r="AZ6" s="50">
        <f t="shared" ref="AZ6:AZ64" si="7">MEDIAN(AW6:AY6)</f>
        <v>4</v>
      </c>
      <c r="BA6" s="36">
        <f>AW6/Vol!$C$20</f>
        <v>18.85685551458263</v>
      </c>
      <c r="BB6" s="36">
        <f>AX6/Vol!$C$20</f>
        <v>12.571237009721754</v>
      </c>
      <c r="BC6" s="36">
        <f>AY6/Vol!$C$20</f>
        <v>12.571237009721754</v>
      </c>
      <c r="BD6" s="34">
        <f>AZ6/Vol!$C$20</f>
        <v>12.571237009721754</v>
      </c>
      <c r="BE6" s="51">
        <v>1</v>
      </c>
      <c r="BF6" s="51">
        <v>3</v>
      </c>
      <c r="BG6" s="51">
        <v>2</v>
      </c>
      <c r="BH6" s="50">
        <f t="shared" ref="BH6:BH64" si="8">MEDIAN(BE6:BG6)</f>
        <v>2</v>
      </c>
      <c r="BI6" s="36">
        <f>BE6/Vol!$C$21</f>
        <v>2.6539278131634814</v>
      </c>
      <c r="BJ6" s="36">
        <f>BF6/Vol!$C$21</f>
        <v>7.9617834394904445</v>
      </c>
      <c r="BK6" s="36">
        <f>BG6/Vol!$C$21</f>
        <v>5.3078556263269627</v>
      </c>
      <c r="BL6" s="34">
        <f>BH6/Vol!$C$21</f>
        <v>5.3078556263269627</v>
      </c>
      <c r="BM6" s="51">
        <v>3</v>
      </c>
      <c r="BN6" s="51">
        <v>1</v>
      </c>
      <c r="BO6" s="51">
        <v>1</v>
      </c>
      <c r="BP6" s="50">
        <f t="shared" ref="BP6:BP64" si="9">MEDIAN(BM6:BO6)</f>
        <v>1</v>
      </c>
      <c r="BQ6" s="36">
        <f>BM6/Vol!$C$22</f>
        <v>8.738542799440733</v>
      </c>
      <c r="BR6" s="36">
        <f>BN6/Vol!$C$22</f>
        <v>2.9128475998135772</v>
      </c>
      <c r="BS6" s="36">
        <f>BO6/Vol!$C$22</f>
        <v>2.9128475998135772</v>
      </c>
      <c r="BT6" s="34">
        <f>BP6/Vol!$C$22</f>
        <v>2.9128475998135772</v>
      </c>
      <c r="BU6" s="17"/>
      <c r="BV6" s="49">
        <v>0</v>
      </c>
      <c r="BW6" s="49">
        <v>0</v>
      </c>
      <c r="BX6" s="49">
        <v>0</v>
      </c>
      <c r="BY6" s="50">
        <f t="shared" ref="BY6:BY64" si="10">AVERAGE(BV6:BX6)</f>
        <v>0</v>
      </c>
      <c r="BZ6" s="36">
        <f>BV6/Vol!$C$28</f>
        <v>0</v>
      </c>
      <c r="CA6" s="36">
        <f>BW6/Vol!$C$28</f>
        <v>0</v>
      </c>
      <c r="CB6" s="36">
        <f>BX6/Vol!$C$28</f>
        <v>0</v>
      </c>
      <c r="CC6" s="34">
        <f>BY6/Vol!$C$28</f>
        <v>0</v>
      </c>
      <c r="CD6" s="49">
        <v>0</v>
      </c>
      <c r="CE6" s="49">
        <v>0</v>
      </c>
      <c r="CF6" s="49">
        <v>0</v>
      </c>
      <c r="CG6" s="50">
        <f t="shared" ref="CG6:CG64" si="11">AVERAGE(CD6:CF6)</f>
        <v>0</v>
      </c>
      <c r="CH6" s="36">
        <f>CD6/Vol!$C$29</f>
        <v>0</v>
      </c>
      <c r="CI6" s="36">
        <f>CE6/Vol!$C$29</f>
        <v>0</v>
      </c>
      <c r="CJ6" s="36">
        <f>CF6/Vol!$C$29</f>
        <v>0</v>
      </c>
      <c r="CK6" s="34">
        <f>CG6/Vol!$C$29</f>
        <v>0</v>
      </c>
      <c r="CL6" s="49">
        <v>0</v>
      </c>
      <c r="CM6" s="55">
        <v>0</v>
      </c>
      <c r="CN6" s="49">
        <v>0</v>
      </c>
      <c r="CO6" s="50">
        <f t="shared" ref="CO6:CO64" si="12">AVERAGE(CL6:CN6)</f>
        <v>0</v>
      </c>
      <c r="CP6" s="36">
        <f>CL6/Vol!$C$30</f>
        <v>0</v>
      </c>
      <c r="CQ6" s="36">
        <f>CM6/Vol!$C$30</f>
        <v>0</v>
      </c>
      <c r="CR6" s="36">
        <f>CN6/Vol!$C$30</f>
        <v>0</v>
      </c>
      <c r="CS6" s="34">
        <f>CO6/Vol!$C$30</f>
        <v>0</v>
      </c>
      <c r="CT6" s="55">
        <v>0</v>
      </c>
      <c r="CU6" s="55">
        <v>0</v>
      </c>
      <c r="CV6" s="49">
        <v>0</v>
      </c>
      <c r="CW6" s="50">
        <f t="shared" ref="CW6:CW64" si="13">AVERAGE(CT6:CV6)</f>
        <v>0</v>
      </c>
      <c r="CX6" s="36">
        <f>CT6/Vol!$C$31</f>
        <v>0</v>
      </c>
      <c r="CY6" s="36">
        <f>CU6/Vol!$C$31</f>
        <v>0</v>
      </c>
      <c r="CZ6" s="36">
        <f>CV6/Vol!$C$31</f>
        <v>0</v>
      </c>
      <c r="DA6" s="34">
        <f>CW6/Vol!$C$31</f>
        <v>0</v>
      </c>
      <c r="DB6" s="55">
        <v>0</v>
      </c>
      <c r="DC6" s="55">
        <v>0</v>
      </c>
      <c r="DD6" s="49">
        <v>0</v>
      </c>
      <c r="DE6" s="50">
        <f t="shared" ref="DE6:DE64" si="14">AVERAGE(DB6:DD6)</f>
        <v>0</v>
      </c>
      <c r="DF6" s="36">
        <f>DB6/Vol!$C$32</f>
        <v>0</v>
      </c>
      <c r="DG6" s="36">
        <f>DC6/Vol!$C$32</f>
        <v>0</v>
      </c>
      <c r="DH6" s="36">
        <f>DD6/Vol!$C$32</f>
        <v>0</v>
      </c>
      <c r="DI6" s="34">
        <f>DE6/Vol!$C$32</f>
        <v>0</v>
      </c>
      <c r="DJ6" s="68"/>
      <c r="DK6" s="49">
        <v>0</v>
      </c>
      <c r="DL6" s="49">
        <v>0</v>
      </c>
      <c r="DM6" s="49">
        <v>0</v>
      </c>
      <c r="DN6" s="50">
        <f t="shared" ref="DN6:DN64" si="15">AVERAGE(DK6:DM6)</f>
        <v>0</v>
      </c>
      <c r="DO6" s="36">
        <f>DK6/Vol!$C$33</f>
        <v>0</v>
      </c>
      <c r="DP6" s="36">
        <f>DL6/Vol!$C$33</f>
        <v>0</v>
      </c>
      <c r="DQ6" s="36">
        <f>DM6/Vol!$C$33</f>
        <v>0</v>
      </c>
      <c r="DR6" s="34">
        <f>DN6/Vol!$C$33</f>
        <v>0</v>
      </c>
      <c r="DS6" s="49">
        <v>0</v>
      </c>
      <c r="DT6" s="49">
        <v>0</v>
      </c>
      <c r="DU6" s="49">
        <v>0</v>
      </c>
      <c r="DV6" s="50">
        <f t="shared" ref="DV6:DV64" si="16">AVERAGE(DS6:DU6)</f>
        <v>0</v>
      </c>
      <c r="DW6" s="36">
        <f>DS6/Vol!$C$34</f>
        <v>0</v>
      </c>
      <c r="DX6" s="36">
        <f>DT6/Vol!$C$34</f>
        <v>0</v>
      </c>
      <c r="DY6" s="36">
        <f>DU6/Vol!$C$34</f>
        <v>0</v>
      </c>
      <c r="DZ6" s="34">
        <f>DV6/Vol!$C$34</f>
        <v>0</v>
      </c>
      <c r="EA6" s="49">
        <v>0</v>
      </c>
      <c r="EB6" s="49">
        <v>0</v>
      </c>
      <c r="EC6" s="49">
        <v>0</v>
      </c>
      <c r="ED6" s="50">
        <f t="shared" ref="ED6:ED64" si="17">AVERAGE(EA6:EC6)</f>
        <v>0</v>
      </c>
      <c r="EE6" s="36">
        <f>EA6/Vol!$C$35</f>
        <v>0</v>
      </c>
      <c r="EF6" s="36">
        <f>EB6/Vol!$C$35</f>
        <v>0</v>
      </c>
      <c r="EG6" s="36">
        <f>EC6/Vol!$C$35</f>
        <v>0</v>
      </c>
      <c r="EH6" s="34">
        <f>ED6/Vol!$C$35</f>
        <v>0</v>
      </c>
      <c r="EI6" s="49">
        <v>0</v>
      </c>
      <c r="EJ6" s="49">
        <v>0</v>
      </c>
      <c r="EK6" s="49">
        <v>0</v>
      </c>
      <c r="EL6" s="50">
        <f t="shared" ref="EL6:EL64" si="18">AVERAGE(EI6:EK6)</f>
        <v>0</v>
      </c>
      <c r="EM6" s="36">
        <f>EI6/Vol!$C$36</f>
        <v>0</v>
      </c>
      <c r="EN6" s="36">
        <f>EJ6/Vol!$C$36</f>
        <v>0</v>
      </c>
      <c r="EO6" s="36">
        <f>EK6/Vol!$C$36</f>
        <v>0</v>
      </c>
      <c r="EP6" s="34">
        <f>EL6/Vol!$C$36</f>
        <v>0</v>
      </c>
      <c r="EQ6" s="49">
        <v>0</v>
      </c>
      <c r="ER6" s="49">
        <v>0</v>
      </c>
      <c r="ES6" s="49">
        <v>0</v>
      </c>
      <c r="ET6" s="50">
        <f t="shared" ref="ET6:ET64" si="19">AVERAGE(EQ6:ES6)</f>
        <v>0</v>
      </c>
      <c r="EU6" s="36">
        <f>EQ6/Vol!$C$37</f>
        <v>0</v>
      </c>
      <c r="EV6" s="36">
        <f>ER6/Vol!$C$37</f>
        <v>0</v>
      </c>
      <c r="EW6" s="36">
        <f>ES6/Vol!$C$37</f>
        <v>0</v>
      </c>
      <c r="EX6" s="34">
        <f>ET6/Vol!$C$37</f>
        <v>0</v>
      </c>
      <c r="EY6" s="43"/>
      <c r="EZ6" s="23"/>
      <c r="FA6" s="23"/>
      <c r="FB6" s="23"/>
      <c r="FC6" s="23"/>
      <c r="FD6" s="23"/>
      <c r="FE6" s="23"/>
    </row>
    <row r="7" spans="1:221" x14ac:dyDescent="0.25">
      <c r="A7" s="134" t="s">
        <v>48</v>
      </c>
      <c r="B7" s="135" t="s">
        <v>200</v>
      </c>
      <c r="C7" s="7" t="s">
        <v>4</v>
      </c>
      <c r="D7" s="49">
        <v>0</v>
      </c>
      <c r="E7" s="49">
        <v>0</v>
      </c>
      <c r="F7" s="49">
        <v>0</v>
      </c>
      <c r="G7" s="50">
        <f t="shared" si="0"/>
        <v>0</v>
      </c>
      <c r="H7" s="36">
        <f>D7/Vol!$C$11</f>
        <v>0</v>
      </c>
      <c r="I7" s="36">
        <f>E7/Vol!$C$11</f>
        <v>0</v>
      </c>
      <c r="J7" s="36">
        <f>F7/Vol!$C$11</f>
        <v>0</v>
      </c>
      <c r="K7" s="34">
        <f>G7/Vol!$C$11</f>
        <v>0</v>
      </c>
      <c r="L7" s="49">
        <v>0</v>
      </c>
      <c r="M7" s="49">
        <v>0</v>
      </c>
      <c r="N7" s="49">
        <v>0</v>
      </c>
      <c r="O7" s="50">
        <f t="shared" si="1"/>
        <v>0</v>
      </c>
      <c r="P7" s="36">
        <f>L7/Vol!$C$12</f>
        <v>0</v>
      </c>
      <c r="Q7" s="36">
        <f>M7/Vol!$C$12</f>
        <v>0</v>
      </c>
      <c r="R7" s="36">
        <f>N7/Vol!$C$12</f>
        <v>0</v>
      </c>
      <c r="S7" s="34">
        <f>O7/Vol!$C$12</f>
        <v>0</v>
      </c>
      <c r="T7" s="49">
        <v>0</v>
      </c>
      <c r="U7" s="49">
        <v>0</v>
      </c>
      <c r="V7" s="49">
        <v>0</v>
      </c>
      <c r="W7" s="50">
        <f t="shared" si="2"/>
        <v>0</v>
      </c>
      <c r="X7" s="36">
        <f>T7/Vol!$C$13</f>
        <v>0</v>
      </c>
      <c r="Y7" s="36">
        <f>U7/Vol!$C$13</f>
        <v>0</v>
      </c>
      <c r="Z7" s="36">
        <f>V7/Vol!$C$13</f>
        <v>0</v>
      </c>
      <c r="AA7" s="34">
        <f>W7/Vol!$C$13</f>
        <v>0</v>
      </c>
      <c r="AB7" s="49">
        <v>0</v>
      </c>
      <c r="AC7" s="51">
        <v>1</v>
      </c>
      <c r="AD7" s="49">
        <v>0</v>
      </c>
      <c r="AE7" s="50">
        <f t="shared" si="3"/>
        <v>0.33333333333333331</v>
      </c>
      <c r="AF7" s="36">
        <f>AB7/Vol!$C$14</f>
        <v>0</v>
      </c>
      <c r="AG7" s="36">
        <f>AC7/Vol!$C$14</f>
        <v>3.412192902638763</v>
      </c>
      <c r="AH7" s="36">
        <f>AD7/Vol!$C$14</f>
        <v>0</v>
      </c>
      <c r="AI7" s="34">
        <f>AE7/Vol!$C$14</f>
        <v>1.1373976342129208</v>
      </c>
      <c r="AJ7" s="17"/>
      <c r="AK7" s="49">
        <v>0</v>
      </c>
      <c r="AL7" s="108">
        <v>0</v>
      </c>
      <c r="AM7" s="109">
        <v>0</v>
      </c>
      <c r="AN7" s="97">
        <f t="shared" si="4"/>
        <v>0</v>
      </c>
      <c r="AO7" s="49">
        <v>0</v>
      </c>
      <c r="AP7" s="50">
        <f t="shared" si="5"/>
        <v>0</v>
      </c>
      <c r="AQ7" s="36">
        <f>AK7/Vol!$C$19</f>
        <v>0</v>
      </c>
      <c r="AR7" s="114">
        <f>AL7/Vol!$C$19</f>
        <v>0</v>
      </c>
      <c r="AS7" s="114">
        <f>AM7/Vol!$C$19</f>
        <v>0</v>
      </c>
      <c r="AT7" s="36">
        <f t="shared" si="6"/>
        <v>0</v>
      </c>
      <c r="AU7" s="36">
        <f>AO7/Vol!$C$19</f>
        <v>0</v>
      </c>
      <c r="AV7" s="34">
        <f>AP7/Vol!$C$19</f>
        <v>0</v>
      </c>
      <c r="AW7" s="49">
        <v>0</v>
      </c>
      <c r="AX7" s="49">
        <v>0</v>
      </c>
      <c r="AY7" s="49">
        <v>0</v>
      </c>
      <c r="AZ7" s="50">
        <f t="shared" si="7"/>
        <v>0</v>
      </c>
      <c r="BA7" s="36">
        <f>AW7/Vol!$C$20</f>
        <v>0</v>
      </c>
      <c r="BB7" s="36">
        <f>AX7/Vol!$C$20</f>
        <v>0</v>
      </c>
      <c r="BC7" s="36">
        <f>AY7/Vol!$C$20</f>
        <v>0</v>
      </c>
      <c r="BD7" s="34">
        <f>AZ7/Vol!$C$20</f>
        <v>0</v>
      </c>
      <c r="BE7" s="49">
        <v>0</v>
      </c>
      <c r="BF7" s="49">
        <v>0</v>
      </c>
      <c r="BG7" s="49">
        <v>0</v>
      </c>
      <c r="BH7" s="50">
        <f t="shared" si="8"/>
        <v>0</v>
      </c>
      <c r="BI7" s="36">
        <f>BE7/Vol!$C$21</f>
        <v>0</v>
      </c>
      <c r="BJ7" s="36">
        <f>BF7/Vol!$C$21</f>
        <v>0</v>
      </c>
      <c r="BK7" s="36">
        <f>BG7/Vol!$C$21</f>
        <v>0</v>
      </c>
      <c r="BL7" s="34">
        <f>BH7/Vol!$C$21</f>
        <v>0</v>
      </c>
      <c r="BM7" s="49">
        <v>0</v>
      </c>
      <c r="BN7" s="49">
        <v>0</v>
      </c>
      <c r="BO7" s="49">
        <v>0</v>
      </c>
      <c r="BP7" s="50">
        <f t="shared" si="9"/>
        <v>0</v>
      </c>
      <c r="BQ7" s="36">
        <f>BM7/Vol!$C$22</f>
        <v>0</v>
      </c>
      <c r="BR7" s="36">
        <f>BN7/Vol!$C$22</f>
        <v>0</v>
      </c>
      <c r="BS7" s="36">
        <f>BO7/Vol!$C$22</f>
        <v>0</v>
      </c>
      <c r="BT7" s="34">
        <f>BP7/Vol!$C$22</f>
        <v>0</v>
      </c>
      <c r="BU7" s="17"/>
      <c r="BV7" s="49">
        <v>0</v>
      </c>
      <c r="BW7" s="49">
        <v>0</v>
      </c>
      <c r="BX7" s="49">
        <v>0</v>
      </c>
      <c r="BY7" s="50">
        <f t="shared" si="10"/>
        <v>0</v>
      </c>
      <c r="BZ7" s="36">
        <f>BV7/Vol!$C$28</f>
        <v>0</v>
      </c>
      <c r="CA7" s="36">
        <f>BW7/Vol!$C$28</f>
        <v>0</v>
      </c>
      <c r="CB7" s="36">
        <f>BX7/Vol!$C$28</f>
        <v>0</v>
      </c>
      <c r="CC7" s="34">
        <f>BY7/Vol!$C$28</f>
        <v>0</v>
      </c>
      <c r="CD7" s="49">
        <v>0</v>
      </c>
      <c r="CE7" s="49">
        <v>0</v>
      </c>
      <c r="CF7" s="49">
        <v>0</v>
      </c>
      <c r="CG7" s="50">
        <f t="shared" si="11"/>
        <v>0</v>
      </c>
      <c r="CH7" s="36">
        <f>CD7/Vol!$C$29</f>
        <v>0</v>
      </c>
      <c r="CI7" s="36">
        <f>CE7/Vol!$C$29</f>
        <v>0</v>
      </c>
      <c r="CJ7" s="36">
        <f>CF7/Vol!$C$29</f>
        <v>0</v>
      </c>
      <c r="CK7" s="34">
        <f>CG7/Vol!$C$29</f>
        <v>0</v>
      </c>
      <c r="CL7" s="49">
        <v>0</v>
      </c>
      <c r="CM7" s="55">
        <v>0</v>
      </c>
      <c r="CN7" s="49">
        <v>0</v>
      </c>
      <c r="CO7" s="50">
        <f t="shared" si="12"/>
        <v>0</v>
      </c>
      <c r="CP7" s="36">
        <f>CL7/Vol!$C$30</f>
        <v>0</v>
      </c>
      <c r="CQ7" s="36">
        <f>CM7/Vol!$C$30</f>
        <v>0</v>
      </c>
      <c r="CR7" s="36">
        <f>CN7/Vol!$C$30</f>
        <v>0</v>
      </c>
      <c r="CS7" s="34">
        <f>CO7/Vol!$C$30</f>
        <v>0</v>
      </c>
      <c r="CT7" s="55">
        <v>0</v>
      </c>
      <c r="CU7" s="55">
        <v>0</v>
      </c>
      <c r="CV7" s="49">
        <v>0</v>
      </c>
      <c r="CW7" s="50">
        <f t="shared" si="13"/>
        <v>0</v>
      </c>
      <c r="CX7" s="36">
        <f>CT7/Vol!$C$31</f>
        <v>0</v>
      </c>
      <c r="CY7" s="36">
        <f>CU7/Vol!$C$31</f>
        <v>0</v>
      </c>
      <c r="CZ7" s="36">
        <f>CV7/Vol!$C$31</f>
        <v>0</v>
      </c>
      <c r="DA7" s="34">
        <f>CW7/Vol!$C$31</f>
        <v>0</v>
      </c>
      <c r="DB7" s="55">
        <v>0</v>
      </c>
      <c r="DC7" s="55">
        <v>0</v>
      </c>
      <c r="DD7" s="49">
        <v>0</v>
      </c>
      <c r="DE7" s="50">
        <f t="shared" si="14"/>
        <v>0</v>
      </c>
      <c r="DF7" s="36">
        <f>DB7/Vol!$C$32</f>
        <v>0</v>
      </c>
      <c r="DG7" s="36">
        <f>DC7/Vol!$C$32</f>
        <v>0</v>
      </c>
      <c r="DH7" s="36">
        <f>DD7/Vol!$C$32</f>
        <v>0</v>
      </c>
      <c r="DI7" s="34">
        <f>DE7/Vol!$C$32</f>
        <v>0</v>
      </c>
      <c r="DJ7" s="68"/>
      <c r="DK7" s="49">
        <v>0</v>
      </c>
      <c r="DL7" s="49">
        <v>0</v>
      </c>
      <c r="DM7" s="49">
        <v>0</v>
      </c>
      <c r="DN7" s="50">
        <f t="shared" si="15"/>
        <v>0</v>
      </c>
      <c r="DO7" s="36">
        <f>DK7/Vol!$C$33</f>
        <v>0</v>
      </c>
      <c r="DP7" s="36">
        <f>DL7/Vol!$C$33</f>
        <v>0</v>
      </c>
      <c r="DQ7" s="36">
        <f>DM7/Vol!$C$33</f>
        <v>0</v>
      </c>
      <c r="DR7" s="34">
        <f>DN7/Vol!$C$33</f>
        <v>0</v>
      </c>
      <c r="DS7" s="49">
        <v>0</v>
      </c>
      <c r="DT7" s="49">
        <v>0</v>
      </c>
      <c r="DU7" s="49">
        <v>0</v>
      </c>
      <c r="DV7" s="50">
        <f t="shared" si="16"/>
        <v>0</v>
      </c>
      <c r="DW7" s="36">
        <f>DS7/Vol!$C$34</f>
        <v>0</v>
      </c>
      <c r="DX7" s="36">
        <f>DT7/Vol!$C$34</f>
        <v>0</v>
      </c>
      <c r="DY7" s="36">
        <f>DU7/Vol!$C$34</f>
        <v>0</v>
      </c>
      <c r="DZ7" s="34">
        <f>DV7/Vol!$C$34</f>
        <v>0</v>
      </c>
      <c r="EA7" s="49">
        <v>0</v>
      </c>
      <c r="EB7" s="49">
        <v>0</v>
      </c>
      <c r="EC7" s="49">
        <v>0</v>
      </c>
      <c r="ED7" s="50">
        <f t="shared" si="17"/>
        <v>0</v>
      </c>
      <c r="EE7" s="36">
        <f>EA7/Vol!$C$35</f>
        <v>0</v>
      </c>
      <c r="EF7" s="36">
        <f>EB7/Vol!$C$35</f>
        <v>0</v>
      </c>
      <c r="EG7" s="36">
        <f>EC7/Vol!$C$35</f>
        <v>0</v>
      </c>
      <c r="EH7" s="34">
        <f>ED7/Vol!$C$35</f>
        <v>0</v>
      </c>
      <c r="EI7" s="49">
        <v>0</v>
      </c>
      <c r="EJ7" s="49">
        <v>0</v>
      </c>
      <c r="EK7" s="49">
        <v>0</v>
      </c>
      <c r="EL7" s="50">
        <f t="shared" si="18"/>
        <v>0</v>
      </c>
      <c r="EM7" s="36">
        <f>EI7/Vol!$C$36</f>
        <v>0</v>
      </c>
      <c r="EN7" s="36">
        <f>EJ7/Vol!$C$36</f>
        <v>0</v>
      </c>
      <c r="EO7" s="36">
        <f>EK7/Vol!$C$36</f>
        <v>0</v>
      </c>
      <c r="EP7" s="34">
        <f>EL7/Vol!$C$36</f>
        <v>0</v>
      </c>
      <c r="EQ7" s="49">
        <v>0</v>
      </c>
      <c r="ER7" s="49">
        <v>0</v>
      </c>
      <c r="ES7" s="49">
        <v>0</v>
      </c>
      <c r="ET7" s="50">
        <f t="shared" si="19"/>
        <v>0</v>
      </c>
      <c r="EU7" s="36">
        <f>EQ7/Vol!$C$37</f>
        <v>0</v>
      </c>
      <c r="EV7" s="36">
        <f>ER7/Vol!$C$37</f>
        <v>0</v>
      </c>
      <c r="EW7" s="36">
        <f>ES7/Vol!$C$37</f>
        <v>0</v>
      </c>
      <c r="EX7" s="34">
        <f>ET7/Vol!$C$37</f>
        <v>0</v>
      </c>
      <c r="EY7" s="43"/>
      <c r="EZ7" s="17"/>
      <c r="FA7" s="17"/>
      <c r="FB7" s="17"/>
      <c r="FC7" s="17"/>
      <c r="FD7" s="17"/>
      <c r="FE7" s="17"/>
    </row>
    <row r="8" spans="1:221" x14ac:dyDescent="0.25">
      <c r="A8" s="134" t="s">
        <v>48</v>
      </c>
      <c r="B8" s="135" t="s">
        <v>200</v>
      </c>
      <c r="C8" s="6" t="s">
        <v>60</v>
      </c>
      <c r="D8" s="49">
        <v>0</v>
      </c>
      <c r="E8" s="49">
        <v>0</v>
      </c>
      <c r="F8" s="49">
        <v>0</v>
      </c>
      <c r="G8" s="50">
        <f t="shared" si="0"/>
        <v>0</v>
      </c>
      <c r="H8" s="36">
        <f>D8/Vol!$C$11</f>
        <v>0</v>
      </c>
      <c r="I8" s="36">
        <f>E8/Vol!$C$11</f>
        <v>0</v>
      </c>
      <c r="J8" s="36">
        <f>F8/Vol!$C$11</f>
        <v>0</v>
      </c>
      <c r="K8" s="34">
        <f>G8/Vol!$C$11</f>
        <v>0</v>
      </c>
      <c r="L8" s="49">
        <v>0</v>
      </c>
      <c r="M8" s="49">
        <v>0</v>
      </c>
      <c r="N8" s="49">
        <v>0</v>
      </c>
      <c r="O8" s="50">
        <f t="shared" si="1"/>
        <v>0</v>
      </c>
      <c r="P8" s="36">
        <f>L8/Vol!$C$12</f>
        <v>0</v>
      </c>
      <c r="Q8" s="36">
        <f>M8/Vol!$C$12</f>
        <v>0</v>
      </c>
      <c r="R8" s="36">
        <f>N8/Vol!$C$12</f>
        <v>0</v>
      </c>
      <c r="S8" s="34">
        <f>O8/Vol!$C$12</f>
        <v>0</v>
      </c>
      <c r="T8" s="49">
        <v>0</v>
      </c>
      <c r="U8" s="49">
        <v>0</v>
      </c>
      <c r="V8" s="49">
        <v>0</v>
      </c>
      <c r="W8" s="50">
        <f t="shared" si="2"/>
        <v>0</v>
      </c>
      <c r="X8" s="36">
        <f>T8/Vol!$C$13</f>
        <v>0</v>
      </c>
      <c r="Y8" s="36">
        <f>U8/Vol!$C$13</f>
        <v>0</v>
      </c>
      <c r="Z8" s="36">
        <f>V8/Vol!$C$13</f>
        <v>0</v>
      </c>
      <c r="AA8" s="34">
        <f>W8/Vol!$C$13</f>
        <v>0</v>
      </c>
      <c r="AB8" s="49">
        <v>0</v>
      </c>
      <c r="AC8" s="49">
        <v>0</v>
      </c>
      <c r="AD8" s="49">
        <v>0</v>
      </c>
      <c r="AE8" s="50">
        <f t="shared" si="3"/>
        <v>0</v>
      </c>
      <c r="AF8" s="36">
        <f>AB8/Vol!$C$14</f>
        <v>0</v>
      </c>
      <c r="AG8" s="36">
        <f>AC8/Vol!$C$14</f>
        <v>0</v>
      </c>
      <c r="AH8" s="36">
        <f>AD8/Vol!$C$14</f>
        <v>0</v>
      </c>
      <c r="AI8" s="34">
        <f>AE8/Vol!$C$14</f>
        <v>0</v>
      </c>
      <c r="AJ8" s="17"/>
      <c r="AK8" s="51">
        <v>1</v>
      </c>
      <c r="AL8" s="108">
        <v>0</v>
      </c>
      <c r="AM8" s="109">
        <v>0</v>
      </c>
      <c r="AN8" s="97">
        <f t="shared" si="4"/>
        <v>0</v>
      </c>
      <c r="AO8" s="49">
        <v>0</v>
      </c>
      <c r="AP8" s="50">
        <f t="shared" si="5"/>
        <v>0.2</v>
      </c>
      <c r="AQ8" s="36">
        <f>AK8/Vol!$C$19</f>
        <v>3.317409766454352</v>
      </c>
      <c r="AR8" s="114">
        <f>AL8/Vol!$C$19</f>
        <v>0</v>
      </c>
      <c r="AS8" s="114">
        <f>AM8/Vol!$C$19</f>
        <v>0</v>
      </c>
      <c r="AT8" s="36">
        <f t="shared" si="6"/>
        <v>0</v>
      </c>
      <c r="AU8" s="36">
        <f>AO8/Vol!$C$19</f>
        <v>0</v>
      </c>
      <c r="AV8" s="34">
        <f>AP8/Vol!$C$19</f>
        <v>0.66348195329087045</v>
      </c>
      <c r="AW8" s="49">
        <v>0</v>
      </c>
      <c r="AX8" s="49">
        <v>0</v>
      </c>
      <c r="AY8" s="49">
        <v>0</v>
      </c>
      <c r="AZ8" s="50">
        <f t="shared" si="7"/>
        <v>0</v>
      </c>
      <c r="BA8" s="36">
        <f>AW8/Vol!$C$20</f>
        <v>0</v>
      </c>
      <c r="BB8" s="36">
        <f>AX8/Vol!$C$20</f>
        <v>0</v>
      </c>
      <c r="BC8" s="36">
        <f>AY8/Vol!$C$20</f>
        <v>0</v>
      </c>
      <c r="BD8" s="34">
        <f>AZ8/Vol!$C$20</f>
        <v>0</v>
      </c>
      <c r="BE8" s="49">
        <v>0</v>
      </c>
      <c r="BF8" s="49">
        <v>0</v>
      </c>
      <c r="BG8" s="49">
        <v>0</v>
      </c>
      <c r="BH8" s="50">
        <f t="shared" si="8"/>
        <v>0</v>
      </c>
      <c r="BI8" s="36">
        <f>BE8/Vol!$C$21</f>
        <v>0</v>
      </c>
      <c r="BJ8" s="36">
        <f>BF8/Vol!$C$21</f>
        <v>0</v>
      </c>
      <c r="BK8" s="36">
        <f>BG8/Vol!$C$21</f>
        <v>0</v>
      </c>
      <c r="BL8" s="34">
        <f>BH8/Vol!$C$21</f>
        <v>0</v>
      </c>
      <c r="BM8" s="49">
        <v>0</v>
      </c>
      <c r="BN8" s="49">
        <v>0</v>
      </c>
      <c r="BO8" s="49">
        <v>0</v>
      </c>
      <c r="BP8" s="50">
        <f t="shared" si="9"/>
        <v>0</v>
      </c>
      <c r="BQ8" s="36">
        <f>BM8/Vol!$C$22</f>
        <v>0</v>
      </c>
      <c r="BR8" s="36">
        <f>BN8/Vol!$C$22</f>
        <v>0</v>
      </c>
      <c r="BS8" s="36">
        <f>BO8/Vol!$C$22</f>
        <v>0</v>
      </c>
      <c r="BT8" s="34">
        <f>BP8/Vol!$C$22</f>
        <v>0</v>
      </c>
      <c r="BU8" s="17"/>
      <c r="BV8" s="49">
        <v>0</v>
      </c>
      <c r="BW8" s="49">
        <v>0</v>
      </c>
      <c r="BX8" s="49">
        <v>0</v>
      </c>
      <c r="BY8" s="50">
        <f t="shared" si="10"/>
        <v>0</v>
      </c>
      <c r="BZ8" s="36">
        <f>BV8/Vol!$C$28</f>
        <v>0</v>
      </c>
      <c r="CA8" s="36">
        <f>BW8/Vol!$C$28</f>
        <v>0</v>
      </c>
      <c r="CB8" s="36">
        <f>BX8/Vol!$C$28</f>
        <v>0</v>
      </c>
      <c r="CC8" s="34">
        <f>BY8/Vol!$C$28</f>
        <v>0</v>
      </c>
      <c r="CD8" s="49">
        <v>0</v>
      </c>
      <c r="CE8" s="49">
        <v>0</v>
      </c>
      <c r="CF8" s="49">
        <v>0</v>
      </c>
      <c r="CG8" s="50">
        <f t="shared" si="11"/>
        <v>0</v>
      </c>
      <c r="CH8" s="36">
        <f>CD8/Vol!$C$29</f>
        <v>0</v>
      </c>
      <c r="CI8" s="36">
        <f>CE8/Vol!$C$29</f>
        <v>0</v>
      </c>
      <c r="CJ8" s="36">
        <f>CF8/Vol!$C$29</f>
        <v>0</v>
      </c>
      <c r="CK8" s="34">
        <f>CG8/Vol!$C$29</f>
        <v>0</v>
      </c>
      <c r="CL8" s="49">
        <v>0</v>
      </c>
      <c r="CM8" s="55">
        <v>0</v>
      </c>
      <c r="CN8" s="49">
        <v>0</v>
      </c>
      <c r="CO8" s="50">
        <f t="shared" si="12"/>
        <v>0</v>
      </c>
      <c r="CP8" s="36">
        <f>CL8/Vol!$C$30</f>
        <v>0</v>
      </c>
      <c r="CQ8" s="36">
        <f>CM8/Vol!$C$30</f>
        <v>0</v>
      </c>
      <c r="CR8" s="36">
        <f>CN8/Vol!$C$30</f>
        <v>0</v>
      </c>
      <c r="CS8" s="34">
        <f>CO8/Vol!$C$30</f>
        <v>0</v>
      </c>
      <c r="CT8" s="55">
        <v>0</v>
      </c>
      <c r="CU8" s="55">
        <v>0</v>
      </c>
      <c r="CV8" s="49">
        <v>0</v>
      </c>
      <c r="CW8" s="50">
        <f t="shared" si="13"/>
        <v>0</v>
      </c>
      <c r="CX8" s="36">
        <f>CT8/Vol!$C$31</f>
        <v>0</v>
      </c>
      <c r="CY8" s="36">
        <f>CU8/Vol!$C$31</f>
        <v>0</v>
      </c>
      <c r="CZ8" s="36">
        <f>CV8/Vol!$C$31</f>
        <v>0</v>
      </c>
      <c r="DA8" s="34">
        <f>CW8/Vol!$C$31</f>
        <v>0</v>
      </c>
      <c r="DB8" s="55">
        <v>0</v>
      </c>
      <c r="DC8" s="55">
        <v>0</v>
      </c>
      <c r="DD8" s="49">
        <v>0</v>
      </c>
      <c r="DE8" s="50">
        <f t="shared" si="14"/>
        <v>0</v>
      </c>
      <c r="DF8" s="36">
        <f>DB8/Vol!$C$32</f>
        <v>0</v>
      </c>
      <c r="DG8" s="36">
        <f>DC8/Vol!$C$32</f>
        <v>0</v>
      </c>
      <c r="DH8" s="36">
        <f>DD8/Vol!$C$32</f>
        <v>0</v>
      </c>
      <c r="DI8" s="34">
        <f>DE8/Vol!$C$32</f>
        <v>0</v>
      </c>
      <c r="DJ8" s="68"/>
      <c r="DK8" s="49">
        <v>0</v>
      </c>
      <c r="DL8" s="49">
        <v>0</v>
      </c>
      <c r="DM8" s="49">
        <v>0</v>
      </c>
      <c r="DN8" s="50">
        <f t="shared" si="15"/>
        <v>0</v>
      </c>
      <c r="DO8" s="36">
        <f>DK8/Vol!$C$33</f>
        <v>0</v>
      </c>
      <c r="DP8" s="36">
        <f>DL8/Vol!$C$33</f>
        <v>0</v>
      </c>
      <c r="DQ8" s="36">
        <f>DM8/Vol!$C$33</f>
        <v>0</v>
      </c>
      <c r="DR8" s="34">
        <f>DN8/Vol!$C$33</f>
        <v>0</v>
      </c>
      <c r="DS8" s="49">
        <v>0</v>
      </c>
      <c r="DT8" s="49">
        <v>0</v>
      </c>
      <c r="DU8" s="49">
        <v>0</v>
      </c>
      <c r="DV8" s="50">
        <f>AVERAGE(DS8:DU8)</f>
        <v>0</v>
      </c>
      <c r="DW8" s="36">
        <f>DS8/Vol!$C$34</f>
        <v>0</v>
      </c>
      <c r="DX8" s="36">
        <f>DT8/Vol!$C$34</f>
        <v>0</v>
      </c>
      <c r="DY8" s="36">
        <f>DU8/Vol!$C$34</f>
        <v>0</v>
      </c>
      <c r="DZ8" s="34">
        <f>DV8/Vol!$C$34</f>
        <v>0</v>
      </c>
      <c r="EA8" s="49">
        <v>0</v>
      </c>
      <c r="EB8" s="49">
        <v>0</v>
      </c>
      <c r="EC8" s="49">
        <v>0</v>
      </c>
      <c r="ED8" s="50">
        <f t="shared" si="17"/>
        <v>0</v>
      </c>
      <c r="EE8" s="36">
        <f>EA8/Vol!$C$35</f>
        <v>0</v>
      </c>
      <c r="EF8" s="36">
        <f>EB8/Vol!$C$35</f>
        <v>0</v>
      </c>
      <c r="EG8" s="36">
        <f>EC8/Vol!$C$35</f>
        <v>0</v>
      </c>
      <c r="EH8" s="34">
        <f>ED8/Vol!$C$35</f>
        <v>0</v>
      </c>
      <c r="EI8" s="49">
        <v>0</v>
      </c>
      <c r="EJ8" s="49">
        <v>0</v>
      </c>
      <c r="EK8" s="49">
        <v>0</v>
      </c>
      <c r="EL8" s="50">
        <f t="shared" si="18"/>
        <v>0</v>
      </c>
      <c r="EM8" s="36">
        <f>EI8/Vol!$C$36</f>
        <v>0</v>
      </c>
      <c r="EN8" s="36">
        <f>EJ8/Vol!$C$36</f>
        <v>0</v>
      </c>
      <c r="EO8" s="36">
        <f>EK8/Vol!$C$36</f>
        <v>0</v>
      </c>
      <c r="EP8" s="34">
        <f>EL8/Vol!$C$36</f>
        <v>0</v>
      </c>
      <c r="EQ8" s="49">
        <v>0</v>
      </c>
      <c r="ER8" s="49">
        <v>0</v>
      </c>
      <c r="ES8" s="49">
        <v>0</v>
      </c>
      <c r="ET8" s="50">
        <f t="shared" si="19"/>
        <v>0</v>
      </c>
      <c r="EU8" s="36">
        <f>EQ8/Vol!$C$37</f>
        <v>0</v>
      </c>
      <c r="EV8" s="36">
        <f>ER8/Vol!$C$37</f>
        <v>0</v>
      </c>
      <c r="EW8" s="36">
        <f>ES8/Vol!$C$37</f>
        <v>0</v>
      </c>
      <c r="EX8" s="34">
        <f>ET8/Vol!$C$37</f>
        <v>0</v>
      </c>
      <c r="EY8" s="43"/>
      <c r="EZ8" s="17"/>
      <c r="FA8" s="17"/>
      <c r="FB8" s="17"/>
      <c r="FC8" s="17"/>
      <c r="FD8" s="17"/>
      <c r="FE8" s="17"/>
    </row>
    <row r="9" spans="1:221" x14ac:dyDescent="0.25">
      <c r="A9" s="134" t="s">
        <v>5</v>
      </c>
      <c r="B9" s="133"/>
      <c r="C9" s="6" t="s">
        <v>5</v>
      </c>
      <c r="D9" s="49">
        <v>0</v>
      </c>
      <c r="E9" s="61">
        <v>1</v>
      </c>
      <c r="F9" s="51">
        <v>4</v>
      </c>
      <c r="G9" s="50">
        <f t="shared" si="0"/>
        <v>1.6666666666666667</v>
      </c>
      <c r="H9" s="36">
        <f>D9/Vol!$C$11</f>
        <v>0</v>
      </c>
      <c r="I9" s="36">
        <f>E9/Vol!$C$11</f>
        <v>2.8100412139378035</v>
      </c>
      <c r="J9" s="36">
        <f>F9/Vol!$C$11</f>
        <v>11.240164855751214</v>
      </c>
      <c r="K9" s="34">
        <f>G9/Vol!$C$11</f>
        <v>4.6834020232296725</v>
      </c>
      <c r="L9" s="51">
        <v>4</v>
      </c>
      <c r="M9" s="51">
        <v>1</v>
      </c>
      <c r="N9" s="51">
        <v>27</v>
      </c>
      <c r="O9" s="50">
        <f t="shared" si="1"/>
        <v>10.666666666666666</v>
      </c>
      <c r="P9" s="36">
        <f>L9/Vol!$C$12</f>
        <v>14.475969889982625</v>
      </c>
      <c r="Q9" s="36">
        <f>M9/Vol!$C$12</f>
        <v>3.6189924724956564</v>
      </c>
      <c r="R9" s="36">
        <f>N9/Vol!$C$12</f>
        <v>97.712796757382719</v>
      </c>
      <c r="S9" s="34">
        <f>O9/Vol!$C$12</f>
        <v>38.602586373286996</v>
      </c>
      <c r="T9" s="61">
        <v>2</v>
      </c>
      <c r="U9" s="61">
        <v>2</v>
      </c>
      <c r="V9" s="51">
        <v>2</v>
      </c>
      <c r="W9" s="50">
        <f t="shared" si="2"/>
        <v>2</v>
      </c>
      <c r="X9" s="36">
        <f>T9/Vol!$C$13</f>
        <v>4.2652411282984533</v>
      </c>
      <c r="Y9" s="36">
        <f>U9/Vol!$C$13</f>
        <v>4.2652411282984533</v>
      </c>
      <c r="Z9" s="36">
        <f>V9/Vol!$C$13</f>
        <v>4.2652411282984533</v>
      </c>
      <c r="AA9" s="34">
        <f>W9/Vol!$C$13</f>
        <v>4.2652411282984533</v>
      </c>
      <c r="AB9" s="61">
        <v>1</v>
      </c>
      <c r="AC9" s="51">
        <v>2</v>
      </c>
      <c r="AD9" s="51">
        <v>1</v>
      </c>
      <c r="AE9" s="50">
        <f t="shared" si="3"/>
        <v>1.3333333333333333</v>
      </c>
      <c r="AF9" s="36">
        <f>AB9/Vol!$C$14</f>
        <v>3.412192902638763</v>
      </c>
      <c r="AG9" s="36">
        <f>AC9/Vol!$C$14</f>
        <v>6.8243858052775259</v>
      </c>
      <c r="AH9" s="36">
        <f>AD9/Vol!$C$14</f>
        <v>3.412192902638763</v>
      </c>
      <c r="AI9" s="34">
        <f>AE9/Vol!$C$14</f>
        <v>4.5495905368516834</v>
      </c>
      <c r="AJ9" s="17"/>
      <c r="AK9" s="51">
        <v>1</v>
      </c>
      <c r="AL9" s="108">
        <v>0</v>
      </c>
      <c r="AM9" s="109">
        <v>0</v>
      </c>
      <c r="AN9" s="97">
        <f t="shared" si="4"/>
        <v>0</v>
      </c>
      <c r="AO9" s="51">
        <v>1</v>
      </c>
      <c r="AP9" s="50">
        <f t="shared" si="5"/>
        <v>0.4</v>
      </c>
      <c r="AQ9" s="36">
        <f>AK9/Vol!$C$19</f>
        <v>3.317409766454352</v>
      </c>
      <c r="AR9" s="114">
        <f>AL9/Vol!$C$19</f>
        <v>0</v>
      </c>
      <c r="AS9" s="114">
        <f>AM9/Vol!$C$19</f>
        <v>0</v>
      </c>
      <c r="AT9" s="36">
        <f t="shared" si="6"/>
        <v>0</v>
      </c>
      <c r="AU9" s="36">
        <f>AO9/Vol!$C$19</f>
        <v>3.317409766454352</v>
      </c>
      <c r="AV9" s="34">
        <f>AP9/Vol!$C$19</f>
        <v>1.3269639065817409</v>
      </c>
      <c r="AW9" s="51">
        <v>1</v>
      </c>
      <c r="AX9" s="49">
        <v>0</v>
      </c>
      <c r="AY9" s="51">
        <v>1</v>
      </c>
      <c r="AZ9" s="50">
        <f t="shared" si="7"/>
        <v>1</v>
      </c>
      <c r="BA9" s="36">
        <f>AW9/Vol!$C$20</f>
        <v>3.1428092524304385</v>
      </c>
      <c r="BB9" s="36">
        <f>AX9/Vol!$C$20</f>
        <v>0</v>
      </c>
      <c r="BC9" s="36">
        <f>AY9/Vol!$C$20</f>
        <v>3.1428092524304385</v>
      </c>
      <c r="BD9" s="34">
        <f>AZ9/Vol!$C$20</f>
        <v>3.1428092524304385</v>
      </c>
      <c r="BE9" s="49">
        <v>0</v>
      </c>
      <c r="BF9" s="49">
        <v>0</v>
      </c>
      <c r="BG9" s="49">
        <v>0</v>
      </c>
      <c r="BH9" s="50">
        <f t="shared" si="8"/>
        <v>0</v>
      </c>
      <c r="BI9" s="36">
        <f>BE9/Vol!$C$21</f>
        <v>0</v>
      </c>
      <c r="BJ9" s="36">
        <f>BF9/Vol!$C$21</f>
        <v>0</v>
      </c>
      <c r="BK9" s="36">
        <f>BG9/Vol!$C$21</f>
        <v>0</v>
      </c>
      <c r="BL9" s="34">
        <f>BH9/Vol!$C$21</f>
        <v>0</v>
      </c>
      <c r="BM9" s="49">
        <v>0</v>
      </c>
      <c r="BN9" s="49">
        <v>0</v>
      </c>
      <c r="BO9" s="51">
        <v>1</v>
      </c>
      <c r="BP9" s="50">
        <f t="shared" si="9"/>
        <v>0</v>
      </c>
      <c r="BQ9" s="36">
        <f>BM9/Vol!$C$22</f>
        <v>0</v>
      </c>
      <c r="BR9" s="36">
        <f>BN9/Vol!$C$22</f>
        <v>0</v>
      </c>
      <c r="BS9" s="36">
        <f>BO9/Vol!$C$22</f>
        <v>2.9128475998135772</v>
      </c>
      <c r="BT9" s="34">
        <f>BP9/Vol!$C$22</f>
        <v>0</v>
      </c>
      <c r="BU9" s="17"/>
      <c r="BV9" s="49">
        <v>0</v>
      </c>
      <c r="BW9" s="49">
        <v>0</v>
      </c>
      <c r="BX9" s="51">
        <v>3</v>
      </c>
      <c r="BY9" s="50">
        <f t="shared" si="10"/>
        <v>1</v>
      </c>
      <c r="BZ9" s="36">
        <f>BV9/Vol!$C$28</f>
        <v>0</v>
      </c>
      <c r="CA9" s="36">
        <f>BW9/Vol!$C$28</f>
        <v>0</v>
      </c>
      <c r="CB9" s="36">
        <f>BX9/Vol!$C$28</f>
        <v>9.5541401273885338</v>
      </c>
      <c r="CC9" s="34">
        <f>BY9/Vol!$C$28</f>
        <v>3.1847133757961776</v>
      </c>
      <c r="CD9" s="61">
        <v>1</v>
      </c>
      <c r="CE9" s="49">
        <v>0</v>
      </c>
      <c r="CF9" s="49">
        <v>0</v>
      </c>
      <c r="CG9" s="50">
        <f t="shared" si="11"/>
        <v>0.33333333333333331</v>
      </c>
      <c r="CH9" s="36">
        <f>CD9/Vol!$C$29</f>
        <v>3.2719657970508669</v>
      </c>
      <c r="CI9" s="36">
        <f>CE9/Vol!$C$29</f>
        <v>0</v>
      </c>
      <c r="CJ9" s="36">
        <f>CF9/Vol!$C$29</f>
        <v>0</v>
      </c>
      <c r="CK9" s="34">
        <f>CG9/Vol!$C$29</f>
        <v>1.0906552656836224</v>
      </c>
      <c r="CL9" s="49">
        <v>0</v>
      </c>
      <c r="CM9" s="55">
        <v>0</v>
      </c>
      <c r="CN9" s="49">
        <v>0</v>
      </c>
      <c r="CO9" s="50">
        <f t="shared" si="12"/>
        <v>0</v>
      </c>
      <c r="CP9" s="36">
        <f>CL9/Vol!$C$30</f>
        <v>0</v>
      </c>
      <c r="CQ9" s="36">
        <f>CM9/Vol!$C$30</f>
        <v>0</v>
      </c>
      <c r="CR9" s="36">
        <f>CN9/Vol!$C$30</f>
        <v>0</v>
      </c>
      <c r="CS9" s="34">
        <f>CO9/Vol!$C$30</f>
        <v>0</v>
      </c>
      <c r="CT9" s="55">
        <v>0</v>
      </c>
      <c r="CU9" s="55">
        <v>0</v>
      </c>
      <c r="CV9" s="49">
        <v>0</v>
      </c>
      <c r="CW9" s="50">
        <f t="shared" si="13"/>
        <v>0</v>
      </c>
      <c r="CX9" s="36">
        <f>CT9/Vol!$C$31</f>
        <v>0</v>
      </c>
      <c r="CY9" s="36">
        <f>CU9/Vol!$C$31</f>
        <v>0</v>
      </c>
      <c r="CZ9" s="36">
        <f>CV9/Vol!$C$31</f>
        <v>0</v>
      </c>
      <c r="DA9" s="34">
        <f>CW9/Vol!$C$31</f>
        <v>0</v>
      </c>
      <c r="DB9" s="55">
        <v>0</v>
      </c>
      <c r="DC9" s="55">
        <v>0</v>
      </c>
      <c r="DD9" s="49">
        <v>0</v>
      </c>
      <c r="DE9" s="50">
        <f t="shared" si="14"/>
        <v>0</v>
      </c>
      <c r="DF9" s="36">
        <f>DB9/Vol!$C$32</f>
        <v>0</v>
      </c>
      <c r="DG9" s="36">
        <f>DC9/Vol!$C$32</f>
        <v>0</v>
      </c>
      <c r="DH9" s="36">
        <f>DD9/Vol!$C$32</f>
        <v>0</v>
      </c>
      <c r="DI9" s="34">
        <f>DE9/Vol!$C$32</f>
        <v>0</v>
      </c>
      <c r="DJ9" s="68"/>
      <c r="DK9" s="51">
        <v>3</v>
      </c>
      <c r="DL9" s="51">
        <v>3</v>
      </c>
      <c r="DM9" s="51">
        <v>7</v>
      </c>
      <c r="DN9" s="50">
        <f t="shared" si="15"/>
        <v>4.333333333333333</v>
      </c>
      <c r="DO9" s="36">
        <f>DK9/Vol!$C$33</f>
        <v>9.4284277572913151</v>
      </c>
      <c r="DP9" s="36">
        <f>DL9/Vol!$C$33</f>
        <v>9.4284277572913151</v>
      </c>
      <c r="DQ9" s="36">
        <f>DM9/Vol!$C$33</f>
        <v>21.999664767013069</v>
      </c>
      <c r="DR9" s="34">
        <f>DN9/Vol!$C$33</f>
        <v>13.618840093865233</v>
      </c>
      <c r="DS9" s="51">
        <v>9</v>
      </c>
      <c r="DT9" s="51">
        <v>8</v>
      </c>
      <c r="DU9" s="51">
        <v>2</v>
      </c>
      <c r="DV9" s="50">
        <f t="shared" si="16"/>
        <v>6.333333333333333</v>
      </c>
      <c r="DW9" s="36">
        <f>DS9/Vol!$C$34</f>
        <v>33.072023517883387</v>
      </c>
      <c r="DX9" s="36">
        <f>DT9/Vol!$C$34</f>
        <v>29.39735423811857</v>
      </c>
      <c r="DY9" s="36">
        <f>DU9/Vol!$C$34</f>
        <v>7.3493385595296425</v>
      </c>
      <c r="DZ9" s="34">
        <f>DV9/Vol!$C$34</f>
        <v>23.272905438510534</v>
      </c>
      <c r="EA9" s="49">
        <v>0</v>
      </c>
      <c r="EB9" s="49">
        <v>0</v>
      </c>
      <c r="EC9" s="51">
        <v>6</v>
      </c>
      <c r="ED9" s="50">
        <f t="shared" si="17"/>
        <v>2</v>
      </c>
      <c r="EE9" s="36">
        <f>EA9/Vol!$C$35</f>
        <v>0</v>
      </c>
      <c r="EF9" s="36">
        <f>EB9/Vol!$C$35</f>
        <v>0</v>
      </c>
      <c r="EG9" s="36">
        <f>EC9/Vol!$C$35</f>
        <v>17.477085598881466</v>
      </c>
      <c r="EH9" s="34">
        <f>ED9/Vol!$C$35</f>
        <v>5.8256951996271544</v>
      </c>
      <c r="EI9" s="49">
        <v>0</v>
      </c>
      <c r="EJ9" s="49">
        <v>0</v>
      </c>
      <c r="EK9" s="49">
        <v>0</v>
      </c>
      <c r="EL9" s="50">
        <f t="shared" si="18"/>
        <v>0</v>
      </c>
      <c r="EM9" s="36">
        <f>EI9/Vol!$C$36</f>
        <v>0</v>
      </c>
      <c r="EN9" s="36">
        <f>EJ9/Vol!$C$36</f>
        <v>0</v>
      </c>
      <c r="EO9" s="36">
        <f>EK9/Vol!$C$36</f>
        <v>0</v>
      </c>
      <c r="EP9" s="34">
        <f>EL9/Vol!$C$36</f>
        <v>0</v>
      </c>
      <c r="EQ9" s="49">
        <v>0</v>
      </c>
      <c r="ER9" s="51">
        <v>1</v>
      </c>
      <c r="ES9" s="49">
        <v>0</v>
      </c>
      <c r="ET9" s="50">
        <f t="shared" si="19"/>
        <v>0.33333333333333331</v>
      </c>
      <c r="EU9" s="36">
        <f>EQ9/Vol!$C$37</f>
        <v>0</v>
      </c>
      <c r="EV9" s="36">
        <f>ER9/Vol!$C$37</f>
        <v>2.2116065109695682</v>
      </c>
      <c r="EW9" s="36">
        <f>ES9/Vol!$C$37</f>
        <v>0</v>
      </c>
      <c r="EX9" s="34">
        <f>ET9/Vol!$C$37</f>
        <v>0.73720217032318924</v>
      </c>
      <c r="EY9" s="43"/>
      <c r="EZ9" s="17"/>
      <c r="FA9" s="17"/>
      <c r="FB9" s="17"/>
      <c r="FC9" s="17"/>
      <c r="FD9" s="17"/>
      <c r="FE9" s="17"/>
    </row>
    <row r="10" spans="1:221" x14ac:dyDescent="0.25">
      <c r="A10" s="136" t="s">
        <v>192</v>
      </c>
      <c r="B10" s="134" t="s">
        <v>6</v>
      </c>
      <c r="C10" s="139" t="s">
        <v>7</v>
      </c>
      <c r="D10" s="49">
        <v>0</v>
      </c>
      <c r="E10" s="61">
        <v>1</v>
      </c>
      <c r="F10" s="51">
        <v>1</v>
      </c>
      <c r="G10" s="50">
        <f t="shared" si="0"/>
        <v>0.66666666666666663</v>
      </c>
      <c r="H10" s="36">
        <f>D10/Vol!$C$11</f>
        <v>0</v>
      </c>
      <c r="I10" s="36">
        <f>E10/Vol!$C$11</f>
        <v>2.8100412139378035</v>
      </c>
      <c r="J10" s="36">
        <f>F10/Vol!$C$11</f>
        <v>2.8100412139378035</v>
      </c>
      <c r="K10" s="34">
        <f>G10/Vol!$C$11</f>
        <v>1.873360809291869</v>
      </c>
      <c r="L10" s="51">
        <v>1</v>
      </c>
      <c r="M10" s="51">
        <v>2</v>
      </c>
      <c r="N10" s="51">
        <v>1</v>
      </c>
      <c r="O10" s="50">
        <f t="shared" si="1"/>
        <v>1.3333333333333333</v>
      </c>
      <c r="P10" s="36">
        <f>L10/Vol!$C$12</f>
        <v>3.6189924724956564</v>
      </c>
      <c r="Q10" s="36">
        <f>M10/Vol!$C$12</f>
        <v>7.2379849449913127</v>
      </c>
      <c r="R10" s="36">
        <f>N10/Vol!$C$12</f>
        <v>3.6189924724956564</v>
      </c>
      <c r="S10" s="34">
        <f>O10/Vol!$C$12</f>
        <v>4.8253232966608746</v>
      </c>
      <c r="T10" s="49">
        <v>0</v>
      </c>
      <c r="U10" s="61">
        <v>1</v>
      </c>
      <c r="V10" s="49">
        <v>0</v>
      </c>
      <c r="W10" s="50">
        <f t="shared" si="2"/>
        <v>0.33333333333333331</v>
      </c>
      <c r="X10" s="36">
        <f>T10/Vol!$C$13</f>
        <v>0</v>
      </c>
      <c r="Y10" s="36">
        <f>U10/Vol!$C$13</f>
        <v>2.1326205641492266</v>
      </c>
      <c r="Z10" s="36">
        <f>V10/Vol!$C$13</f>
        <v>0</v>
      </c>
      <c r="AA10" s="34">
        <f>W10/Vol!$C$13</f>
        <v>0.71087352138307558</v>
      </c>
      <c r="AB10" s="49">
        <v>0</v>
      </c>
      <c r="AC10" s="51">
        <v>1</v>
      </c>
      <c r="AD10" s="49">
        <v>0</v>
      </c>
      <c r="AE10" s="50">
        <f t="shared" si="3"/>
        <v>0.33333333333333331</v>
      </c>
      <c r="AF10" s="36">
        <f>AB10/Vol!$C$14</f>
        <v>0</v>
      </c>
      <c r="AG10" s="36">
        <f>AC10/Vol!$C$14</f>
        <v>3.412192902638763</v>
      </c>
      <c r="AH10" s="36">
        <f>AD10/Vol!$C$14</f>
        <v>0</v>
      </c>
      <c r="AI10" s="34">
        <f>AE10/Vol!$C$14</f>
        <v>1.1373976342129208</v>
      </c>
      <c r="AJ10" s="17"/>
      <c r="AK10" s="49">
        <v>0</v>
      </c>
      <c r="AL10" s="108">
        <v>0</v>
      </c>
      <c r="AM10" s="109">
        <v>0</v>
      </c>
      <c r="AN10" s="97">
        <f t="shared" si="4"/>
        <v>0</v>
      </c>
      <c r="AO10" s="49">
        <v>0</v>
      </c>
      <c r="AP10" s="50">
        <f t="shared" si="5"/>
        <v>0</v>
      </c>
      <c r="AQ10" s="36">
        <f>AK10/Vol!$C$19</f>
        <v>0</v>
      </c>
      <c r="AR10" s="114">
        <f>AL10/Vol!$C$19</f>
        <v>0</v>
      </c>
      <c r="AS10" s="114">
        <f>AM10/Vol!$C$19</f>
        <v>0</v>
      </c>
      <c r="AT10" s="36">
        <f t="shared" si="6"/>
        <v>0</v>
      </c>
      <c r="AU10" s="36">
        <f>AO10/Vol!$C$19</f>
        <v>0</v>
      </c>
      <c r="AV10" s="34">
        <f>AP10/Vol!$C$19</f>
        <v>0</v>
      </c>
      <c r="AW10" s="49">
        <v>0</v>
      </c>
      <c r="AX10" s="49">
        <v>0</v>
      </c>
      <c r="AY10" s="49">
        <v>0</v>
      </c>
      <c r="AZ10" s="50">
        <f t="shared" si="7"/>
        <v>0</v>
      </c>
      <c r="BA10" s="36">
        <f>AW10/Vol!$C$20</f>
        <v>0</v>
      </c>
      <c r="BB10" s="36">
        <f>AX10/Vol!$C$20</f>
        <v>0</v>
      </c>
      <c r="BC10" s="36">
        <f>AY10/Vol!$C$20</f>
        <v>0</v>
      </c>
      <c r="BD10" s="34">
        <f>AZ10/Vol!$C$20</f>
        <v>0</v>
      </c>
      <c r="BE10" s="49">
        <v>0</v>
      </c>
      <c r="BF10" s="49">
        <v>0</v>
      </c>
      <c r="BG10" s="49">
        <v>0</v>
      </c>
      <c r="BH10" s="50">
        <f t="shared" si="8"/>
        <v>0</v>
      </c>
      <c r="BI10" s="36">
        <f>BE10/Vol!$C$21</f>
        <v>0</v>
      </c>
      <c r="BJ10" s="36">
        <f>BF10/Vol!$C$21</f>
        <v>0</v>
      </c>
      <c r="BK10" s="36">
        <f>BG10/Vol!$C$21</f>
        <v>0</v>
      </c>
      <c r="BL10" s="34">
        <f>BH10/Vol!$C$21</f>
        <v>0</v>
      </c>
      <c r="BM10" s="49">
        <v>0</v>
      </c>
      <c r="BN10" s="49">
        <v>0</v>
      </c>
      <c r="BO10" s="49">
        <v>0</v>
      </c>
      <c r="BP10" s="50">
        <f t="shared" si="9"/>
        <v>0</v>
      </c>
      <c r="BQ10" s="36">
        <f>BM10/Vol!$C$22</f>
        <v>0</v>
      </c>
      <c r="BR10" s="36">
        <f>BN10/Vol!$C$22</f>
        <v>0</v>
      </c>
      <c r="BS10" s="36">
        <f>BO10/Vol!$C$22</f>
        <v>0</v>
      </c>
      <c r="BT10" s="34">
        <f>BP10/Vol!$C$22</f>
        <v>0</v>
      </c>
      <c r="BU10" s="17"/>
      <c r="BV10" s="49">
        <v>0</v>
      </c>
      <c r="BW10" s="49">
        <v>0</v>
      </c>
      <c r="BX10" s="49">
        <v>0</v>
      </c>
      <c r="BY10" s="50">
        <f t="shared" si="10"/>
        <v>0</v>
      </c>
      <c r="BZ10" s="36">
        <f>BV10/Vol!$C$28</f>
        <v>0</v>
      </c>
      <c r="CA10" s="36">
        <f>BW10/Vol!$C$28</f>
        <v>0</v>
      </c>
      <c r="CB10" s="36">
        <f>BX10/Vol!$C$28</f>
        <v>0</v>
      </c>
      <c r="CC10" s="34">
        <f>BY10/Vol!$C$28</f>
        <v>0</v>
      </c>
      <c r="CD10" s="49">
        <v>0</v>
      </c>
      <c r="CE10" s="49">
        <v>0</v>
      </c>
      <c r="CF10" s="49">
        <v>0</v>
      </c>
      <c r="CG10" s="50">
        <f t="shared" si="11"/>
        <v>0</v>
      </c>
      <c r="CH10" s="36">
        <f>CD10/Vol!$C$29</f>
        <v>0</v>
      </c>
      <c r="CI10" s="36">
        <f>CE10/Vol!$C$29</f>
        <v>0</v>
      </c>
      <c r="CJ10" s="36">
        <f>CF10/Vol!$C$29</f>
        <v>0</v>
      </c>
      <c r="CK10" s="34">
        <f>CG10/Vol!$C$29</f>
        <v>0</v>
      </c>
      <c r="CL10" s="49">
        <v>0</v>
      </c>
      <c r="CM10" s="55">
        <v>0</v>
      </c>
      <c r="CN10" s="49">
        <v>0</v>
      </c>
      <c r="CO10" s="50">
        <f t="shared" si="12"/>
        <v>0</v>
      </c>
      <c r="CP10" s="36">
        <f>CL10/Vol!$C$30</f>
        <v>0</v>
      </c>
      <c r="CQ10" s="36">
        <f>CM10/Vol!$C$30</f>
        <v>0</v>
      </c>
      <c r="CR10" s="36">
        <f>CN10/Vol!$C$30</f>
        <v>0</v>
      </c>
      <c r="CS10" s="34">
        <f>CO10/Vol!$C$30</f>
        <v>0</v>
      </c>
      <c r="CT10" s="55">
        <v>0</v>
      </c>
      <c r="CU10" s="55">
        <v>0</v>
      </c>
      <c r="CV10" s="49">
        <v>0</v>
      </c>
      <c r="CW10" s="50">
        <f t="shared" si="13"/>
        <v>0</v>
      </c>
      <c r="CX10" s="36">
        <f>CT10/Vol!$C$31</f>
        <v>0</v>
      </c>
      <c r="CY10" s="36">
        <f>CU10/Vol!$C$31</f>
        <v>0</v>
      </c>
      <c r="CZ10" s="36">
        <f>CV10/Vol!$C$31</f>
        <v>0</v>
      </c>
      <c r="DA10" s="34">
        <f>CW10/Vol!$C$31</f>
        <v>0</v>
      </c>
      <c r="DB10" s="55">
        <v>0</v>
      </c>
      <c r="DC10" s="55">
        <v>0</v>
      </c>
      <c r="DD10" s="49">
        <v>0</v>
      </c>
      <c r="DE10" s="50">
        <f t="shared" si="14"/>
        <v>0</v>
      </c>
      <c r="DF10" s="36">
        <f>DB10/Vol!$C$32</f>
        <v>0</v>
      </c>
      <c r="DG10" s="36">
        <f>DC10/Vol!$C$32</f>
        <v>0</v>
      </c>
      <c r="DH10" s="36">
        <f>DD10/Vol!$C$32</f>
        <v>0</v>
      </c>
      <c r="DI10" s="34">
        <f>DE10/Vol!$C$32</f>
        <v>0</v>
      </c>
      <c r="DJ10" s="68"/>
      <c r="DK10" s="49">
        <v>0</v>
      </c>
      <c r="DL10" s="49">
        <v>0</v>
      </c>
      <c r="DM10" s="49">
        <v>0</v>
      </c>
      <c r="DN10" s="50">
        <f t="shared" si="15"/>
        <v>0</v>
      </c>
      <c r="DO10" s="36">
        <f>DK10/Vol!$C$33</f>
        <v>0</v>
      </c>
      <c r="DP10" s="36">
        <f>DL10/Vol!$C$33</f>
        <v>0</v>
      </c>
      <c r="DQ10" s="36">
        <f>DM10/Vol!$C$33</f>
        <v>0</v>
      </c>
      <c r="DR10" s="34">
        <f>DN10/Vol!$C$33</f>
        <v>0</v>
      </c>
      <c r="DS10" s="49">
        <v>0</v>
      </c>
      <c r="DT10" s="49">
        <v>0</v>
      </c>
      <c r="DU10" s="49">
        <v>0</v>
      </c>
      <c r="DV10" s="50">
        <f t="shared" si="16"/>
        <v>0</v>
      </c>
      <c r="DW10" s="36">
        <f>DS10/Vol!$C$34</f>
        <v>0</v>
      </c>
      <c r="DX10" s="36">
        <f>DT10/Vol!$C$34</f>
        <v>0</v>
      </c>
      <c r="DY10" s="36">
        <f>DU10/Vol!$C$34</f>
        <v>0</v>
      </c>
      <c r="DZ10" s="34">
        <f>DV10/Vol!$C$34</f>
        <v>0</v>
      </c>
      <c r="EA10" s="49">
        <v>0</v>
      </c>
      <c r="EB10" s="49">
        <v>0</v>
      </c>
      <c r="EC10" s="49">
        <v>0</v>
      </c>
      <c r="ED10" s="50">
        <f t="shared" si="17"/>
        <v>0</v>
      </c>
      <c r="EE10" s="36">
        <f>EA10/Vol!$C$35</f>
        <v>0</v>
      </c>
      <c r="EF10" s="36">
        <f>EB10/Vol!$C$35</f>
        <v>0</v>
      </c>
      <c r="EG10" s="36">
        <f>EC10/Vol!$C$35</f>
        <v>0</v>
      </c>
      <c r="EH10" s="34">
        <f>ED10/Vol!$C$35</f>
        <v>0</v>
      </c>
      <c r="EI10" s="49">
        <v>0</v>
      </c>
      <c r="EJ10" s="49">
        <v>0</v>
      </c>
      <c r="EK10" s="49">
        <v>0</v>
      </c>
      <c r="EL10" s="50">
        <f t="shared" si="18"/>
        <v>0</v>
      </c>
      <c r="EM10" s="36">
        <f>EI10/Vol!$C$36</f>
        <v>0</v>
      </c>
      <c r="EN10" s="36">
        <f>EJ10/Vol!$C$36</f>
        <v>0</v>
      </c>
      <c r="EO10" s="36">
        <f>EK10/Vol!$C$36</f>
        <v>0</v>
      </c>
      <c r="EP10" s="34">
        <f>EL10/Vol!$C$36</f>
        <v>0</v>
      </c>
      <c r="EQ10" s="49">
        <v>0</v>
      </c>
      <c r="ER10" s="49">
        <v>0</v>
      </c>
      <c r="ES10" s="49">
        <v>0</v>
      </c>
      <c r="ET10" s="50">
        <f t="shared" si="19"/>
        <v>0</v>
      </c>
      <c r="EU10" s="36">
        <f>EQ10/Vol!$C$37</f>
        <v>0</v>
      </c>
      <c r="EV10" s="36">
        <f>ER10/Vol!$C$37</f>
        <v>0</v>
      </c>
      <c r="EW10" s="36">
        <f>ES10/Vol!$C$37</f>
        <v>0</v>
      </c>
      <c r="EX10" s="34">
        <f>ET10/Vol!$C$37</f>
        <v>0</v>
      </c>
      <c r="EY10" s="43"/>
      <c r="EZ10" s="17"/>
      <c r="FA10" s="17"/>
      <c r="FB10" s="17"/>
      <c r="FC10" s="17"/>
      <c r="FD10" s="17"/>
      <c r="FE10" s="17"/>
    </row>
    <row r="11" spans="1:221" x14ac:dyDescent="0.25">
      <c r="A11" s="136" t="s">
        <v>192</v>
      </c>
      <c r="B11" s="134" t="s">
        <v>83</v>
      </c>
      <c r="C11" s="139" t="s">
        <v>84</v>
      </c>
      <c r="D11" s="49">
        <v>0</v>
      </c>
      <c r="E11" s="49">
        <v>0</v>
      </c>
      <c r="F11" s="49">
        <v>0</v>
      </c>
      <c r="G11" s="50">
        <f t="shared" si="0"/>
        <v>0</v>
      </c>
      <c r="H11" s="36">
        <f>D11/Vol!$C$11</f>
        <v>0</v>
      </c>
      <c r="I11" s="36">
        <f>E11/Vol!$C$11</f>
        <v>0</v>
      </c>
      <c r="J11" s="36">
        <f>F11/Vol!$C$11</f>
        <v>0</v>
      </c>
      <c r="K11" s="34">
        <f>G11/Vol!$C$11</f>
        <v>0</v>
      </c>
      <c r="L11" s="49">
        <v>0</v>
      </c>
      <c r="M11" s="49">
        <v>0</v>
      </c>
      <c r="N11" s="49">
        <v>0</v>
      </c>
      <c r="O11" s="50">
        <f t="shared" si="1"/>
        <v>0</v>
      </c>
      <c r="P11" s="36">
        <f>L11/Vol!$C$12</f>
        <v>0</v>
      </c>
      <c r="Q11" s="36">
        <f>M11/Vol!$C$12</f>
        <v>0</v>
      </c>
      <c r="R11" s="36">
        <f>N11/Vol!$C$12</f>
        <v>0</v>
      </c>
      <c r="S11" s="34">
        <f>O11/Vol!$C$12</f>
        <v>0</v>
      </c>
      <c r="T11" s="61">
        <v>1</v>
      </c>
      <c r="U11" s="49">
        <v>0</v>
      </c>
      <c r="V11" s="49">
        <v>0</v>
      </c>
      <c r="W11" s="50">
        <f t="shared" si="2"/>
        <v>0.33333333333333331</v>
      </c>
      <c r="X11" s="36">
        <f>T11/Vol!$C$13</f>
        <v>2.1326205641492266</v>
      </c>
      <c r="Y11" s="36">
        <f>U11/Vol!$C$13</f>
        <v>0</v>
      </c>
      <c r="Z11" s="36">
        <f>V11/Vol!$C$13</f>
        <v>0</v>
      </c>
      <c r="AA11" s="34">
        <f>W11/Vol!$C$13</f>
        <v>0.71087352138307558</v>
      </c>
      <c r="AB11" s="49">
        <v>0</v>
      </c>
      <c r="AC11" s="49">
        <v>0</v>
      </c>
      <c r="AD11" s="49">
        <v>0</v>
      </c>
      <c r="AE11" s="50">
        <f t="shared" si="3"/>
        <v>0</v>
      </c>
      <c r="AF11" s="36">
        <f>AB11/Vol!$C$14</f>
        <v>0</v>
      </c>
      <c r="AG11" s="36">
        <f>AC11/Vol!$C$14</f>
        <v>0</v>
      </c>
      <c r="AH11" s="36">
        <f>AD11/Vol!$C$14</f>
        <v>0</v>
      </c>
      <c r="AI11" s="34">
        <f>AE11/Vol!$C$14</f>
        <v>0</v>
      </c>
      <c r="AJ11" s="17"/>
      <c r="AK11" s="49">
        <v>0</v>
      </c>
      <c r="AL11" s="108">
        <v>0</v>
      </c>
      <c r="AM11" s="109">
        <v>0</v>
      </c>
      <c r="AN11" s="97">
        <f t="shared" si="4"/>
        <v>0</v>
      </c>
      <c r="AO11" s="49">
        <v>0</v>
      </c>
      <c r="AP11" s="50">
        <f t="shared" si="5"/>
        <v>0</v>
      </c>
      <c r="AQ11" s="36">
        <f>AK11/Vol!$C$19</f>
        <v>0</v>
      </c>
      <c r="AR11" s="114">
        <f>AL11/Vol!$C$19</f>
        <v>0</v>
      </c>
      <c r="AS11" s="114">
        <f>AM11/Vol!$C$19</f>
        <v>0</v>
      </c>
      <c r="AT11" s="36">
        <f t="shared" si="6"/>
        <v>0</v>
      </c>
      <c r="AU11" s="36">
        <f>AO11/Vol!$C$19</f>
        <v>0</v>
      </c>
      <c r="AV11" s="34">
        <f>AP11/Vol!$C$19</f>
        <v>0</v>
      </c>
      <c r="AW11" s="49">
        <v>0</v>
      </c>
      <c r="AX11" s="49">
        <v>0</v>
      </c>
      <c r="AY11" s="49">
        <v>0</v>
      </c>
      <c r="AZ11" s="50">
        <f t="shared" si="7"/>
        <v>0</v>
      </c>
      <c r="BA11" s="36">
        <f>AW11/Vol!$C$20</f>
        <v>0</v>
      </c>
      <c r="BB11" s="36">
        <f>AX11/Vol!$C$20</f>
        <v>0</v>
      </c>
      <c r="BC11" s="36">
        <f>AY11/Vol!$C$20</f>
        <v>0</v>
      </c>
      <c r="BD11" s="34">
        <f>AZ11/Vol!$C$20</f>
        <v>0</v>
      </c>
      <c r="BE11" s="49">
        <v>0</v>
      </c>
      <c r="BF11" s="49">
        <v>0</v>
      </c>
      <c r="BG11" s="49">
        <v>0</v>
      </c>
      <c r="BH11" s="50">
        <f t="shared" si="8"/>
        <v>0</v>
      </c>
      <c r="BI11" s="36">
        <f>BE11/Vol!$C$21</f>
        <v>0</v>
      </c>
      <c r="BJ11" s="36">
        <f>BF11/Vol!$C$21</f>
        <v>0</v>
      </c>
      <c r="BK11" s="36">
        <f>BG11/Vol!$C$21</f>
        <v>0</v>
      </c>
      <c r="BL11" s="34">
        <f>BH11/Vol!$C$21</f>
        <v>0</v>
      </c>
      <c r="BM11" s="49">
        <v>0</v>
      </c>
      <c r="BN11" s="49">
        <v>0</v>
      </c>
      <c r="BO11" s="49">
        <v>0</v>
      </c>
      <c r="BP11" s="50">
        <f t="shared" si="9"/>
        <v>0</v>
      </c>
      <c r="BQ11" s="36">
        <f>BM11/Vol!$C$22</f>
        <v>0</v>
      </c>
      <c r="BR11" s="36">
        <f>BN11/Vol!$C$22</f>
        <v>0</v>
      </c>
      <c r="BS11" s="36">
        <f>BO11/Vol!$C$22</f>
        <v>0</v>
      </c>
      <c r="BT11" s="34">
        <f>BP11/Vol!$C$22</f>
        <v>0</v>
      </c>
      <c r="BU11" s="17"/>
      <c r="BV11" s="49">
        <v>0</v>
      </c>
      <c r="BW11" s="49">
        <v>0</v>
      </c>
      <c r="BX11" s="49">
        <v>0</v>
      </c>
      <c r="BY11" s="50">
        <f t="shared" si="10"/>
        <v>0</v>
      </c>
      <c r="BZ11" s="36">
        <f>BV11/Vol!$C$28</f>
        <v>0</v>
      </c>
      <c r="CA11" s="36">
        <f>BW11/Vol!$C$28</f>
        <v>0</v>
      </c>
      <c r="CB11" s="36">
        <f>BX11/Vol!$C$28</f>
        <v>0</v>
      </c>
      <c r="CC11" s="34">
        <f>BY11/Vol!$C$28</f>
        <v>0</v>
      </c>
      <c r="CD11" s="49">
        <v>0</v>
      </c>
      <c r="CE11" s="49">
        <v>0</v>
      </c>
      <c r="CF11" s="49">
        <v>0</v>
      </c>
      <c r="CG11" s="50">
        <f t="shared" si="11"/>
        <v>0</v>
      </c>
      <c r="CH11" s="36">
        <f>CD11/Vol!$C$29</f>
        <v>0</v>
      </c>
      <c r="CI11" s="36">
        <f>CE11/Vol!$C$29</f>
        <v>0</v>
      </c>
      <c r="CJ11" s="36">
        <f>CF11/Vol!$C$29</f>
        <v>0</v>
      </c>
      <c r="CK11" s="34">
        <f>CG11/Vol!$C$29</f>
        <v>0</v>
      </c>
      <c r="CL11" s="49">
        <v>0</v>
      </c>
      <c r="CM11" s="55">
        <v>0</v>
      </c>
      <c r="CN11" s="49">
        <v>0</v>
      </c>
      <c r="CO11" s="50">
        <f t="shared" si="12"/>
        <v>0</v>
      </c>
      <c r="CP11" s="36">
        <f>CL11/Vol!$C$30</f>
        <v>0</v>
      </c>
      <c r="CQ11" s="36">
        <f>CM11/Vol!$C$30</f>
        <v>0</v>
      </c>
      <c r="CR11" s="36">
        <f>CN11/Vol!$C$30</f>
        <v>0</v>
      </c>
      <c r="CS11" s="34">
        <f>CO11/Vol!$C$30</f>
        <v>0</v>
      </c>
      <c r="CT11" s="55">
        <v>0</v>
      </c>
      <c r="CU11" s="55">
        <v>0</v>
      </c>
      <c r="CV11" s="49">
        <v>0</v>
      </c>
      <c r="CW11" s="50">
        <f t="shared" si="13"/>
        <v>0</v>
      </c>
      <c r="CX11" s="36">
        <f>CT11/Vol!$C$31</f>
        <v>0</v>
      </c>
      <c r="CY11" s="36">
        <f>CU11/Vol!$C$31</f>
        <v>0</v>
      </c>
      <c r="CZ11" s="36">
        <f>CV11/Vol!$C$31</f>
        <v>0</v>
      </c>
      <c r="DA11" s="34">
        <f>CW11/Vol!$C$31</f>
        <v>0</v>
      </c>
      <c r="DB11" s="55">
        <v>0</v>
      </c>
      <c r="DC11" s="55">
        <v>0</v>
      </c>
      <c r="DD11" s="49">
        <v>0</v>
      </c>
      <c r="DE11" s="50">
        <f t="shared" si="14"/>
        <v>0</v>
      </c>
      <c r="DF11" s="36">
        <f>DB11/Vol!$C$32</f>
        <v>0</v>
      </c>
      <c r="DG11" s="36">
        <f>DC11/Vol!$C$32</f>
        <v>0</v>
      </c>
      <c r="DH11" s="36">
        <f>DD11/Vol!$C$32</f>
        <v>0</v>
      </c>
      <c r="DI11" s="34">
        <f>DE11/Vol!$C$32</f>
        <v>0</v>
      </c>
      <c r="DJ11" s="68"/>
      <c r="DK11" s="49">
        <v>0</v>
      </c>
      <c r="DL11" s="49">
        <v>0</v>
      </c>
      <c r="DM11" s="49">
        <v>0</v>
      </c>
      <c r="DN11" s="50">
        <f t="shared" si="15"/>
        <v>0</v>
      </c>
      <c r="DO11" s="36">
        <f>DK11/Vol!$C$33</f>
        <v>0</v>
      </c>
      <c r="DP11" s="36">
        <f>DL11/Vol!$C$33</f>
        <v>0</v>
      </c>
      <c r="DQ11" s="36">
        <f>DM11/Vol!$C$33</f>
        <v>0</v>
      </c>
      <c r="DR11" s="34">
        <f>DN11/Vol!$C$33</f>
        <v>0</v>
      </c>
      <c r="DS11" s="49">
        <v>0</v>
      </c>
      <c r="DT11" s="49">
        <v>0</v>
      </c>
      <c r="DU11" s="49">
        <v>0</v>
      </c>
      <c r="DV11" s="50">
        <f t="shared" si="16"/>
        <v>0</v>
      </c>
      <c r="DW11" s="36">
        <f>DS11/Vol!$C$34</f>
        <v>0</v>
      </c>
      <c r="DX11" s="36">
        <f>DT11/Vol!$C$34</f>
        <v>0</v>
      </c>
      <c r="DY11" s="36">
        <f>DU11/Vol!$C$34</f>
        <v>0</v>
      </c>
      <c r="DZ11" s="34">
        <f>DV11/Vol!$C$34</f>
        <v>0</v>
      </c>
      <c r="EA11" s="49">
        <v>0</v>
      </c>
      <c r="EB11" s="49">
        <v>0</v>
      </c>
      <c r="EC11" s="49">
        <v>0</v>
      </c>
      <c r="ED11" s="50">
        <f t="shared" si="17"/>
        <v>0</v>
      </c>
      <c r="EE11" s="36">
        <f>EA11/Vol!$C$35</f>
        <v>0</v>
      </c>
      <c r="EF11" s="36">
        <f>EB11/Vol!$C$35</f>
        <v>0</v>
      </c>
      <c r="EG11" s="36">
        <f>EC11/Vol!$C$35</f>
        <v>0</v>
      </c>
      <c r="EH11" s="34">
        <f>ED11/Vol!$C$35</f>
        <v>0</v>
      </c>
      <c r="EI11" s="49">
        <v>0</v>
      </c>
      <c r="EJ11" s="49">
        <v>0</v>
      </c>
      <c r="EK11" s="49">
        <v>0</v>
      </c>
      <c r="EL11" s="50">
        <f t="shared" si="18"/>
        <v>0</v>
      </c>
      <c r="EM11" s="36">
        <f>EI11/Vol!$C$36</f>
        <v>0</v>
      </c>
      <c r="EN11" s="36">
        <f>EJ11/Vol!$C$36</f>
        <v>0</v>
      </c>
      <c r="EO11" s="36">
        <f>EK11/Vol!$C$36</f>
        <v>0</v>
      </c>
      <c r="EP11" s="34">
        <f>EL11/Vol!$C$36</f>
        <v>0</v>
      </c>
      <c r="EQ11" s="49">
        <v>0</v>
      </c>
      <c r="ER11" s="49">
        <v>0</v>
      </c>
      <c r="ES11" s="49">
        <v>0</v>
      </c>
      <c r="ET11" s="50">
        <f t="shared" si="19"/>
        <v>0</v>
      </c>
      <c r="EU11" s="36">
        <f>EQ11/Vol!$C$37</f>
        <v>0</v>
      </c>
      <c r="EV11" s="36">
        <f>ER11/Vol!$C$37</f>
        <v>0</v>
      </c>
      <c r="EW11" s="36">
        <f>ES11/Vol!$C$37</f>
        <v>0</v>
      </c>
      <c r="EX11" s="34">
        <f>ET11/Vol!$C$37</f>
        <v>0</v>
      </c>
      <c r="EY11" s="43"/>
      <c r="EZ11" s="17"/>
      <c r="FA11" s="17"/>
      <c r="FB11" s="17"/>
      <c r="FC11" s="17"/>
      <c r="FD11" s="17"/>
      <c r="FE11" s="17"/>
    </row>
    <row r="12" spans="1:221" x14ac:dyDescent="0.25">
      <c r="A12" s="139" t="s">
        <v>81</v>
      </c>
      <c r="B12" s="133"/>
      <c r="C12" s="139" t="s">
        <v>80</v>
      </c>
      <c r="D12" s="49">
        <v>0</v>
      </c>
      <c r="E12" s="61">
        <v>2</v>
      </c>
      <c r="F12" s="49">
        <v>0</v>
      </c>
      <c r="G12" s="50">
        <f t="shared" si="0"/>
        <v>0.66666666666666663</v>
      </c>
      <c r="H12" s="36">
        <f>D12/Vol!$C$11</f>
        <v>0</v>
      </c>
      <c r="I12" s="36">
        <f>E12/Vol!$C$11</f>
        <v>5.620082427875607</v>
      </c>
      <c r="J12" s="36">
        <f>F12/Vol!$C$11</f>
        <v>0</v>
      </c>
      <c r="K12" s="34">
        <f>G12/Vol!$C$11</f>
        <v>1.873360809291869</v>
      </c>
      <c r="L12" s="49">
        <v>0</v>
      </c>
      <c r="M12" s="49">
        <v>0</v>
      </c>
      <c r="N12" s="49">
        <v>0</v>
      </c>
      <c r="O12" s="50">
        <f t="shared" si="1"/>
        <v>0</v>
      </c>
      <c r="P12" s="36">
        <f>L12/Vol!$C$12</f>
        <v>0</v>
      </c>
      <c r="Q12" s="36">
        <f>M12/Vol!$C$12</f>
        <v>0</v>
      </c>
      <c r="R12" s="36">
        <f>N12/Vol!$C$12</f>
        <v>0</v>
      </c>
      <c r="S12" s="34">
        <f>O12/Vol!$C$12</f>
        <v>0</v>
      </c>
      <c r="T12" s="49">
        <v>0</v>
      </c>
      <c r="U12" s="49">
        <v>0</v>
      </c>
      <c r="V12" s="49">
        <v>0</v>
      </c>
      <c r="W12" s="50">
        <f t="shared" si="2"/>
        <v>0</v>
      </c>
      <c r="X12" s="36">
        <f>T12/Vol!$C$13</f>
        <v>0</v>
      </c>
      <c r="Y12" s="36">
        <f>U12/Vol!$C$13</f>
        <v>0</v>
      </c>
      <c r="Z12" s="36">
        <f>V12/Vol!$C$13</f>
        <v>0</v>
      </c>
      <c r="AA12" s="34">
        <f>W12/Vol!$C$13</f>
        <v>0</v>
      </c>
      <c r="AB12" s="49">
        <v>0</v>
      </c>
      <c r="AC12" s="49">
        <v>0</v>
      </c>
      <c r="AD12" s="49">
        <v>0</v>
      </c>
      <c r="AE12" s="50">
        <f t="shared" si="3"/>
        <v>0</v>
      </c>
      <c r="AF12" s="36">
        <f>AB12/Vol!$C$14</f>
        <v>0</v>
      </c>
      <c r="AG12" s="36">
        <f>AC12/Vol!$C$14</f>
        <v>0</v>
      </c>
      <c r="AH12" s="36">
        <f>AD12/Vol!$C$14</f>
        <v>0</v>
      </c>
      <c r="AI12" s="34">
        <f>AE12/Vol!$C$14</f>
        <v>0</v>
      </c>
      <c r="AJ12" s="17"/>
      <c r="AK12" s="49">
        <v>0</v>
      </c>
      <c r="AL12" s="108">
        <v>0</v>
      </c>
      <c r="AM12" s="109">
        <v>0</v>
      </c>
      <c r="AN12" s="97">
        <f t="shared" si="4"/>
        <v>0</v>
      </c>
      <c r="AO12" s="49">
        <v>0</v>
      </c>
      <c r="AP12" s="50">
        <f t="shared" si="5"/>
        <v>0</v>
      </c>
      <c r="AQ12" s="36">
        <f>AK12/Vol!$C$19</f>
        <v>0</v>
      </c>
      <c r="AR12" s="114">
        <f>AL12/Vol!$C$19</f>
        <v>0</v>
      </c>
      <c r="AS12" s="114">
        <f>AM12/Vol!$C$19</f>
        <v>0</v>
      </c>
      <c r="AT12" s="36">
        <f t="shared" si="6"/>
        <v>0</v>
      </c>
      <c r="AU12" s="36">
        <f>AO12/Vol!$C$19</f>
        <v>0</v>
      </c>
      <c r="AV12" s="34">
        <f>AP12/Vol!$C$19</f>
        <v>0</v>
      </c>
      <c r="AW12" s="49">
        <v>0</v>
      </c>
      <c r="AX12" s="49">
        <v>0</v>
      </c>
      <c r="AY12" s="49">
        <v>0</v>
      </c>
      <c r="AZ12" s="50">
        <f t="shared" si="7"/>
        <v>0</v>
      </c>
      <c r="BA12" s="36">
        <f>AW12/Vol!$C$20</f>
        <v>0</v>
      </c>
      <c r="BB12" s="36">
        <f>AX12/Vol!$C$20</f>
        <v>0</v>
      </c>
      <c r="BC12" s="36">
        <f>AY12/Vol!$C$20</f>
        <v>0</v>
      </c>
      <c r="BD12" s="34">
        <f>AZ12/Vol!$C$20</f>
        <v>0</v>
      </c>
      <c r="BE12" s="49">
        <v>0</v>
      </c>
      <c r="BF12" s="49">
        <v>0</v>
      </c>
      <c r="BG12" s="49">
        <v>0</v>
      </c>
      <c r="BH12" s="50">
        <f t="shared" si="8"/>
        <v>0</v>
      </c>
      <c r="BI12" s="36">
        <f>BE12/Vol!$C$21</f>
        <v>0</v>
      </c>
      <c r="BJ12" s="36">
        <f>BF12/Vol!$C$21</f>
        <v>0</v>
      </c>
      <c r="BK12" s="36">
        <f>BG12/Vol!$C$21</f>
        <v>0</v>
      </c>
      <c r="BL12" s="34">
        <f>BH12/Vol!$C$21</f>
        <v>0</v>
      </c>
      <c r="BM12" s="49">
        <v>0</v>
      </c>
      <c r="BN12" s="49">
        <v>0</v>
      </c>
      <c r="BO12" s="49">
        <v>0</v>
      </c>
      <c r="BP12" s="50">
        <f t="shared" si="9"/>
        <v>0</v>
      </c>
      <c r="BQ12" s="36">
        <f>BM12/Vol!$C$22</f>
        <v>0</v>
      </c>
      <c r="BR12" s="36">
        <f>BN12/Vol!$C$22</f>
        <v>0</v>
      </c>
      <c r="BS12" s="36">
        <f>BO12/Vol!$C$22</f>
        <v>0</v>
      </c>
      <c r="BT12" s="34">
        <f>BP12/Vol!$C$22</f>
        <v>0</v>
      </c>
      <c r="BU12" s="17"/>
      <c r="BV12" s="49">
        <v>0</v>
      </c>
      <c r="BW12" s="49">
        <v>0</v>
      </c>
      <c r="BX12" s="49">
        <v>0</v>
      </c>
      <c r="BY12" s="50">
        <f t="shared" si="10"/>
        <v>0</v>
      </c>
      <c r="BZ12" s="36">
        <f>BV12/Vol!$C$28</f>
        <v>0</v>
      </c>
      <c r="CA12" s="36">
        <f>BW12/Vol!$C$28</f>
        <v>0</v>
      </c>
      <c r="CB12" s="36">
        <f>BX12/Vol!$C$28</f>
        <v>0</v>
      </c>
      <c r="CC12" s="34">
        <f>BY12/Vol!$C$28</f>
        <v>0</v>
      </c>
      <c r="CD12" s="49">
        <v>0</v>
      </c>
      <c r="CE12" s="49">
        <v>0</v>
      </c>
      <c r="CF12" s="49">
        <v>0</v>
      </c>
      <c r="CG12" s="50">
        <f t="shared" si="11"/>
        <v>0</v>
      </c>
      <c r="CH12" s="36">
        <f>CD12/Vol!$C$29</f>
        <v>0</v>
      </c>
      <c r="CI12" s="36">
        <f>CE12/Vol!$C$29</f>
        <v>0</v>
      </c>
      <c r="CJ12" s="36">
        <f>CF12/Vol!$C$29</f>
        <v>0</v>
      </c>
      <c r="CK12" s="34">
        <f>CG12/Vol!$C$29</f>
        <v>0</v>
      </c>
      <c r="CL12" s="49">
        <v>0</v>
      </c>
      <c r="CM12" s="55">
        <v>0</v>
      </c>
      <c r="CN12" s="49">
        <v>0</v>
      </c>
      <c r="CO12" s="50">
        <f t="shared" si="12"/>
        <v>0</v>
      </c>
      <c r="CP12" s="36">
        <f>CL12/Vol!$C$30</f>
        <v>0</v>
      </c>
      <c r="CQ12" s="36">
        <f>CM12/Vol!$C$30</f>
        <v>0</v>
      </c>
      <c r="CR12" s="36">
        <f>CN12/Vol!$C$30</f>
        <v>0</v>
      </c>
      <c r="CS12" s="34">
        <f>CO12/Vol!$C$30</f>
        <v>0</v>
      </c>
      <c r="CT12" s="55">
        <v>0</v>
      </c>
      <c r="CU12" s="55">
        <v>0</v>
      </c>
      <c r="CV12" s="49">
        <v>0</v>
      </c>
      <c r="CW12" s="50">
        <f t="shared" si="13"/>
        <v>0</v>
      </c>
      <c r="CX12" s="36">
        <f>CT12/Vol!$C$31</f>
        <v>0</v>
      </c>
      <c r="CY12" s="36">
        <f>CU12/Vol!$C$31</f>
        <v>0</v>
      </c>
      <c r="CZ12" s="36">
        <f>CV12/Vol!$C$31</f>
        <v>0</v>
      </c>
      <c r="DA12" s="34">
        <f>CW12/Vol!$C$31</f>
        <v>0</v>
      </c>
      <c r="DB12" s="55">
        <v>0</v>
      </c>
      <c r="DC12" s="55">
        <v>0</v>
      </c>
      <c r="DD12" s="49">
        <v>0</v>
      </c>
      <c r="DE12" s="50">
        <f t="shared" si="14"/>
        <v>0</v>
      </c>
      <c r="DF12" s="36">
        <f>DB12/Vol!$C$32</f>
        <v>0</v>
      </c>
      <c r="DG12" s="36">
        <f>DC12/Vol!$C$32</f>
        <v>0</v>
      </c>
      <c r="DH12" s="36">
        <f>DD12/Vol!$C$32</f>
        <v>0</v>
      </c>
      <c r="DI12" s="34">
        <f>DE12/Vol!$C$32</f>
        <v>0</v>
      </c>
      <c r="DJ12" s="68"/>
      <c r="DK12" s="49">
        <v>0</v>
      </c>
      <c r="DL12" s="49">
        <v>0</v>
      </c>
      <c r="DM12" s="49">
        <v>0</v>
      </c>
      <c r="DN12" s="50">
        <f t="shared" si="15"/>
        <v>0</v>
      </c>
      <c r="DO12" s="36">
        <f>DK12/Vol!$C$33</f>
        <v>0</v>
      </c>
      <c r="DP12" s="36">
        <f>DL12/Vol!$C$33</f>
        <v>0</v>
      </c>
      <c r="DQ12" s="36">
        <f>DM12/Vol!$C$33</f>
        <v>0</v>
      </c>
      <c r="DR12" s="34">
        <f>DN12/Vol!$C$33</f>
        <v>0</v>
      </c>
      <c r="DS12" s="49">
        <v>0</v>
      </c>
      <c r="DT12" s="49">
        <v>0</v>
      </c>
      <c r="DU12" s="49">
        <v>0</v>
      </c>
      <c r="DV12" s="50">
        <f t="shared" si="16"/>
        <v>0</v>
      </c>
      <c r="DW12" s="36">
        <f>DS12/Vol!$C$34</f>
        <v>0</v>
      </c>
      <c r="DX12" s="36">
        <f>DT12/Vol!$C$34</f>
        <v>0</v>
      </c>
      <c r="DY12" s="36">
        <f>DU12/Vol!$C$34</f>
        <v>0</v>
      </c>
      <c r="DZ12" s="34">
        <f>DV12/Vol!$C$34</f>
        <v>0</v>
      </c>
      <c r="EA12" s="49">
        <v>0</v>
      </c>
      <c r="EB12" s="49">
        <v>0</v>
      </c>
      <c r="EC12" s="49">
        <v>0</v>
      </c>
      <c r="ED12" s="50">
        <f t="shared" si="17"/>
        <v>0</v>
      </c>
      <c r="EE12" s="36">
        <f>EA12/Vol!$C$35</f>
        <v>0</v>
      </c>
      <c r="EF12" s="36">
        <f>EB12/Vol!$C$35</f>
        <v>0</v>
      </c>
      <c r="EG12" s="36">
        <f>EC12/Vol!$C$35</f>
        <v>0</v>
      </c>
      <c r="EH12" s="34">
        <f>ED12/Vol!$C$35</f>
        <v>0</v>
      </c>
      <c r="EI12" s="49">
        <v>0</v>
      </c>
      <c r="EJ12" s="49">
        <v>0</v>
      </c>
      <c r="EK12" s="49">
        <v>0</v>
      </c>
      <c r="EL12" s="50">
        <f t="shared" si="18"/>
        <v>0</v>
      </c>
      <c r="EM12" s="36">
        <f>EI12/Vol!$C$36</f>
        <v>0</v>
      </c>
      <c r="EN12" s="36">
        <f>EJ12/Vol!$C$36</f>
        <v>0</v>
      </c>
      <c r="EO12" s="36">
        <f>EK12/Vol!$C$36</f>
        <v>0</v>
      </c>
      <c r="EP12" s="34">
        <f>EL12/Vol!$C$36</f>
        <v>0</v>
      </c>
      <c r="EQ12" s="49">
        <v>0</v>
      </c>
      <c r="ER12" s="49">
        <v>0</v>
      </c>
      <c r="ES12" s="49">
        <v>0</v>
      </c>
      <c r="ET12" s="50">
        <f t="shared" si="19"/>
        <v>0</v>
      </c>
      <c r="EU12" s="36">
        <f>EQ12/Vol!$C$37</f>
        <v>0</v>
      </c>
      <c r="EV12" s="36">
        <f>ER12/Vol!$C$37</f>
        <v>0</v>
      </c>
      <c r="EW12" s="36">
        <f>ES12/Vol!$C$37</f>
        <v>0</v>
      </c>
      <c r="EX12" s="34">
        <f>ET12/Vol!$C$37</f>
        <v>0</v>
      </c>
      <c r="EY12" s="43"/>
      <c r="EZ12" s="17"/>
      <c r="FA12" s="17"/>
      <c r="FB12" s="17"/>
      <c r="FC12" s="17"/>
      <c r="FD12" s="17"/>
      <c r="FE12" s="17"/>
    </row>
    <row r="13" spans="1:221" x14ac:dyDescent="0.25">
      <c r="A13" s="141" t="s">
        <v>47</v>
      </c>
      <c r="B13" s="134" t="s">
        <v>56</v>
      </c>
      <c r="C13" s="139" t="s">
        <v>56</v>
      </c>
      <c r="D13" s="61">
        <v>1</v>
      </c>
      <c r="E13" s="61">
        <v>5</v>
      </c>
      <c r="F13" s="61">
        <v>4</v>
      </c>
      <c r="G13" s="50">
        <f t="shared" si="0"/>
        <v>3.3333333333333335</v>
      </c>
      <c r="H13" s="36">
        <f>D13/Vol!$C$11</f>
        <v>2.8100412139378035</v>
      </c>
      <c r="I13" s="36">
        <f>E13/Vol!$C$11</f>
        <v>14.050206069689018</v>
      </c>
      <c r="J13" s="36">
        <f>F13/Vol!$C$11</f>
        <v>11.240164855751214</v>
      </c>
      <c r="K13" s="34">
        <f>G13/Vol!$C$11</f>
        <v>9.3668040464593449</v>
      </c>
      <c r="L13" s="51">
        <v>6</v>
      </c>
      <c r="M13" s="51">
        <v>4</v>
      </c>
      <c r="N13" s="51">
        <v>2</v>
      </c>
      <c r="O13" s="50">
        <f t="shared" si="1"/>
        <v>4</v>
      </c>
      <c r="P13" s="36">
        <f>L13/Vol!$C$12</f>
        <v>21.713954834973936</v>
      </c>
      <c r="Q13" s="36">
        <f>M13/Vol!$C$12</f>
        <v>14.475969889982625</v>
      </c>
      <c r="R13" s="36">
        <f>N13/Vol!$C$12</f>
        <v>7.2379849449913127</v>
      </c>
      <c r="S13" s="34">
        <f>O13/Vol!$C$12</f>
        <v>14.475969889982625</v>
      </c>
      <c r="T13" s="61">
        <v>3</v>
      </c>
      <c r="U13" s="61">
        <v>6</v>
      </c>
      <c r="V13" s="51">
        <v>20</v>
      </c>
      <c r="W13" s="50">
        <f t="shared" si="2"/>
        <v>9.6666666666666661</v>
      </c>
      <c r="X13" s="36">
        <f>T13/Vol!$C$13</f>
        <v>6.3978616924476803</v>
      </c>
      <c r="Y13" s="36">
        <f>U13/Vol!$C$13</f>
        <v>12.795723384895361</v>
      </c>
      <c r="Z13" s="36">
        <f>V13/Vol!$C$13</f>
        <v>42.652411282984531</v>
      </c>
      <c r="AA13" s="34">
        <f>W13/Vol!$C$13</f>
        <v>20.615332120109191</v>
      </c>
      <c r="AB13" s="61">
        <v>1</v>
      </c>
      <c r="AC13" s="51">
        <v>4</v>
      </c>
      <c r="AD13" s="51">
        <v>2</v>
      </c>
      <c r="AE13" s="50">
        <f t="shared" si="3"/>
        <v>2.3333333333333335</v>
      </c>
      <c r="AF13" s="36">
        <f>AB13/Vol!$C$14</f>
        <v>3.412192902638763</v>
      </c>
      <c r="AG13" s="36">
        <f>AC13/Vol!$C$14</f>
        <v>13.648771610555052</v>
      </c>
      <c r="AH13" s="36">
        <f>AD13/Vol!$C$14</f>
        <v>6.8243858052775259</v>
      </c>
      <c r="AI13" s="34">
        <f>AE13/Vol!$C$14</f>
        <v>7.9617834394904472</v>
      </c>
      <c r="AJ13" s="17"/>
      <c r="AK13" s="49">
        <v>0</v>
      </c>
      <c r="AL13" s="108">
        <v>0</v>
      </c>
      <c r="AM13" s="109">
        <v>0</v>
      </c>
      <c r="AN13" s="97">
        <f t="shared" si="4"/>
        <v>0</v>
      </c>
      <c r="AO13" s="49">
        <v>0</v>
      </c>
      <c r="AP13" s="50">
        <f t="shared" si="5"/>
        <v>0</v>
      </c>
      <c r="AQ13" s="36">
        <f>AK13/Vol!$C$19</f>
        <v>0</v>
      </c>
      <c r="AR13" s="114">
        <f>AL13/Vol!$C$19</f>
        <v>0</v>
      </c>
      <c r="AS13" s="114">
        <f>AM13/Vol!$C$19</f>
        <v>0</v>
      </c>
      <c r="AT13" s="36">
        <f t="shared" si="6"/>
        <v>0</v>
      </c>
      <c r="AU13" s="36">
        <f>AO13/Vol!$C$19</f>
        <v>0</v>
      </c>
      <c r="AV13" s="34">
        <f>AP13/Vol!$C$19</f>
        <v>0</v>
      </c>
      <c r="AW13" s="49">
        <v>0</v>
      </c>
      <c r="AX13" s="49">
        <v>0</v>
      </c>
      <c r="AY13" s="49">
        <v>0</v>
      </c>
      <c r="AZ13" s="50">
        <f t="shared" si="7"/>
        <v>0</v>
      </c>
      <c r="BA13" s="36">
        <f>AW13/Vol!$C$20</f>
        <v>0</v>
      </c>
      <c r="BB13" s="36">
        <f>AX13/Vol!$C$20</f>
        <v>0</v>
      </c>
      <c r="BC13" s="36">
        <f>AY13/Vol!$C$20</f>
        <v>0</v>
      </c>
      <c r="BD13" s="34">
        <f>AZ13/Vol!$C$20</f>
        <v>0</v>
      </c>
      <c r="BE13" s="51">
        <v>1</v>
      </c>
      <c r="BF13" s="49">
        <v>0</v>
      </c>
      <c r="BG13" s="49">
        <v>0</v>
      </c>
      <c r="BH13" s="50">
        <f t="shared" si="8"/>
        <v>0</v>
      </c>
      <c r="BI13" s="36">
        <f>BE13/Vol!$C$21</f>
        <v>2.6539278131634814</v>
      </c>
      <c r="BJ13" s="36">
        <f>BF13/Vol!$C$21</f>
        <v>0</v>
      </c>
      <c r="BK13" s="36">
        <f>BG13/Vol!$C$21</f>
        <v>0</v>
      </c>
      <c r="BL13" s="34">
        <f>BH13/Vol!$C$21</f>
        <v>0</v>
      </c>
      <c r="BM13" s="51">
        <v>1</v>
      </c>
      <c r="BN13" s="49">
        <v>0</v>
      </c>
      <c r="BO13" s="51">
        <v>1</v>
      </c>
      <c r="BP13" s="50">
        <f t="shared" si="9"/>
        <v>1</v>
      </c>
      <c r="BQ13" s="36">
        <f>BM13/Vol!$C$22</f>
        <v>2.9128475998135772</v>
      </c>
      <c r="BR13" s="36">
        <f>BN13/Vol!$C$22</f>
        <v>0</v>
      </c>
      <c r="BS13" s="36">
        <f>BO13/Vol!$C$22</f>
        <v>2.9128475998135772</v>
      </c>
      <c r="BT13" s="34">
        <f>BP13/Vol!$C$22</f>
        <v>2.9128475998135772</v>
      </c>
      <c r="BU13" s="17"/>
      <c r="BV13" s="49">
        <v>0</v>
      </c>
      <c r="BW13" s="49">
        <v>0</v>
      </c>
      <c r="BX13" s="51">
        <v>1</v>
      </c>
      <c r="BY13" s="50">
        <f t="shared" si="10"/>
        <v>0.33333333333333331</v>
      </c>
      <c r="BZ13" s="36">
        <f>BV13/Vol!$C$28</f>
        <v>0</v>
      </c>
      <c r="CA13" s="36">
        <f>BW13/Vol!$C$28</f>
        <v>0</v>
      </c>
      <c r="CB13" s="36">
        <f>BX13/Vol!$C$28</f>
        <v>3.1847133757961776</v>
      </c>
      <c r="CC13" s="34">
        <f>BY13/Vol!$C$28</f>
        <v>1.0615711252653925</v>
      </c>
      <c r="CD13" s="49">
        <v>0</v>
      </c>
      <c r="CE13" s="49">
        <v>0</v>
      </c>
      <c r="CF13" s="49">
        <v>0</v>
      </c>
      <c r="CG13" s="50">
        <f t="shared" si="11"/>
        <v>0</v>
      </c>
      <c r="CH13" s="36">
        <f>CD13/Vol!$C$29</f>
        <v>0</v>
      </c>
      <c r="CI13" s="36">
        <f>CE13/Vol!$C$29</f>
        <v>0</v>
      </c>
      <c r="CJ13" s="36">
        <f>CF13/Vol!$C$29</f>
        <v>0</v>
      </c>
      <c r="CK13" s="34">
        <f>CG13/Vol!$C$29</f>
        <v>0</v>
      </c>
      <c r="CL13" s="49">
        <v>0</v>
      </c>
      <c r="CM13" s="55">
        <v>0</v>
      </c>
      <c r="CN13" s="49">
        <v>0</v>
      </c>
      <c r="CO13" s="50">
        <f t="shared" si="12"/>
        <v>0</v>
      </c>
      <c r="CP13" s="36">
        <f>CL13/Vol!$C$30</f>
        <v>0</v>
      </c>
      <c r="CQ13" s="36">
        <f>CM13/Vol!$C$30</f>
        <v>0</v>
      </c>
      <c r="CR13" s="36">
        <f>CN13/Vol!$C$30</f>
        <v>0</v>
      </c>
      <c r="CS13" s="34">
        <f>CO13/Vol!$C$30</f>
        <v>0</v>
      </c>
      <c r="CT13" s="55">
        <v>0</v>
      </c>
      <c r="CU13" s="55">
        <v>0</v>
      </c>
      <c r="CV13" s="49">
        <v>0</v>
      </c>
      <c r="CW13" s="50">
        <f t="shared" si="13"/>
        <v>0</v>
      </c>
      <c r="CX13" s="36">
        <f>CT13/Vol!$C$31</f>
        <v>0</v>
      </c>
      <c r="CY13" s="36">
        <f>CU13/Vol!$C$31</f>
        <v>0</v>
      </c>
      <c r="CZ13" s="36">
        <f>CV13/Vol!$C$31</f>
        <v>0</v>
      </c>
      <c r="DA13" s="34">
        <f>CW13/Vol!$C$31</f>
        <v>0</v>
      </c>
      <c r="DB13" s="55">
        <v>0</v>
      </c>
      <c r="DC13" s="55">
        <v>0</v>
      </c>
      <c r="DD13" s="49">
        <v>0</v>
      </c>
      <c r="DE13" s="50">
        <f t="shared" si="14"/>
        <v>0</v>
      </c>
      <c r="DF13" s="36">
        <f>DB13/Vol!$C$32</f>
        <v>0</v>
      </c>
      <c r="DG13" s="36">
        <f>DC13/Vol!$C$32</f>
        <v>0</v>
      </c>
      <c r="DH13" s="36">
        <f>DD13/Vol!$C$32</f>
        <v>0</v>
      </c>
      <c r="DI13" s="34">
        <f>DE13/Vol!$C$32</f>
        <v>0</v>
      </c>
      <c r="DJ13" s="68"/>
      <c r="DK13" s="51">
        <v>1</v>
      </c>
      <c r="DL13" s="49">
        <v>0</v>
      </c>
      <c r="DM13" s="51">
        <v>1</v>
      </c>
      <c r="DN13" s="50">
        <f t="shared" si="15"/>
        <v>0.66666666666666663</v>
      </c>
      <c r="DO13" s="36">
        <f>DK13/Vol!$C$33</f>
        <v>3.1428092524304385</v>
      </c>
      <c r="DP13" s="36">
        <f>DL13/Vol!$C$33</f>
        <v>0</v>
      </c>
      <c r="DQ13" s="36">
        <f>DM13/Vol!$C$33</f>
        <v>3.1428092524304385</v>
      </c>
      <c r="DR13" s="34">
        <f>DN13/Vol!$C$33</f>
        <v>2.0952061682869587</v>
      </c>
      <c r="DS13" s="49">
        <v>0</v>
      </c>
      <c r="DT13" s="49">
        <v>0</v>
      </c>
      <c r="DU13" s="49">
        <v>0</v>
      </c>
      <c r="DV13" s="50">
        <f t="shared" si="16"/>
        <v>0</v>
      </c>
      <c r="DW13" s="36">
        <f>DS13/Vol!$C$34</f>
        <v>0</v>
      </c>
      <c r="DX13" s="36">
        <f>DT13/Vol!$C$34</f>
        <v>0</v>
      </c>
      <c r="DY13" s="36">
        <f>DU13/Vol!$C$34</f>
        <v>0</v>
      </c>
      <c r="DZ13" s="34">
        <f>DV13/Vol!$C$34</f>
        <v>0</v>
      </c>
      <c r="EA13" s="51">
        <v>1</v>
      </c>
      <c r="EB13" s="49">
        <v>0</v>
      </c>
      <c r="EC13" s="49">
        <v>0</v>
      </c>
      <c r="ED13" s="50">
        <f t="shared" si="17"/>
        <v>0.33333333333333331</v>
      </c>
      <c r="EE13" s="36">
        <f>EA13/Vol!$C$35</f>
        <v>2.9128475998135772</v>
      </c>
      <c r="EF13" s="36">
        <f>EB13/Vol!$C$35</f>
        <v>0</v>
      </c>
      <c r="EG13" s="36">
        <f>EC13/Vol!$C$35</f>
        <v>0</v>
      </c>
      <c r="EH13" s="34">
        <f>ED13/Vol!$C$35</f>
        <v>0.97094919993785911</v>
      </c>
      <c r="EI13" s="49">
        <v>0</v>
      </c>
      <c r="EJ13" s="49">
        <v>0</v>
      </c>
      <c r="EK13" s="49">
        <v>0</v>
      </c>
      <c r="EL13" s="50">
        <f t="shared" si="18"/>
        <v>0</v>
      </c>
      <c r="EM13" s="36">
        <f>EI13/Vol!$C$36</f>
        <v>0</v>
      </c>
      <c r="EN13" s="36">
        <f>EJ13/Vol!$C$36</f>
        <v>0</v>
      </c>
      <c r="EO13" s="36">
        <f>EK13/Vol!$C$36</f>
        <v>0</v>
      </c>
      <c r="EP13" s="34">
        <f>EL13/Vol!$C$36</f>
        <v>0</v>
      </c>
      <c r="EQ13" s="49">
        <v>0</v>
      </c>
      <c r="ER13" s="51">
        <v>1</v>
      </c>
      <c r="ES13" s="51">
        <v>1</v>
      </c>
      <c r="ET13" s="50">
        <f t="shared" si="19"/>
        <v>0.66666666666666663</v>
      </c>
      <c r="EU13" s="36">
        <f>EQ13/Vol!$C$37</f>
        <v>0</v>
      </c>
      <c r="EV13" s="36">
        <f>ER13/Vol!$C$37</f>
        <v>2.2116065109695682</v>
      </c>
      <c r="EW13" s="36">
        <f>ES13/Vol!$C$37</f>
        <v>2.2116065109695682</v>
      </c>
      <c r="EX13" s="34">
        <f>ET13/Vol!$C$37</f>
        <v>1.4744043406463785</v>
      </c>
      <c r="EY13" s="43"/>
      <c r="EZ13" s="17"/>
      <c r="FA13" s="17"/>
      <c r="FB13" s="17"/>
      <c r="FC13" s="17"/>
      <c r="FD13" s="17"/>
      <c r="FE13" s="17"/>
    </row>
    <row r="14" spans="1:221" x14ac:dyDescent="0.25">
      <c r="A14" s="141" t="s">
        <v>47</v>
      </c>
      <c r="B14" s="135" t="s">
        <v>188</v>
      </c>
      <c r="C14" s="139" t="s">
        <v>136</v>
      </c>
      <c r="D14" s="49">
        <v>0</v>
      </c>
      <c r="E14" s="49">
        <v>0</v>
      </c>
      <c r="F14" s="49">
        <v>0</v>
      </c>
      <c r="G14" s="50">
        <f>AVERAGE(D14:F14)</f>
        <v>0</v>
      </c>
      <c r="H14" s="36">
        <f>D14/Vol!$C$11</f>
        <v>0</v>
      </c>
      <c r="I14" s="36">
        <f>E14/Vol!$C$11</f>
        <v>0</v>
      </c>
      <c r="J14" s="36">
        <f>F14/Vol!$C$11</f>
        <v>0</v>
      </c>
      <c r="K14" s="34">
        <f>G14/Vol!$C$11</f>
        <v>0</v>
      </c>
      <c r="L14" s="49">
        <v>0</v>
      </c>
      <c r="M14" s="49">
        <v>0</v>
      </c>
      <c r="N14" s="49">
        <v>0</v>
      </c>
      <c r="O14" s="50">
        <f>AVERAGE(L14:N14)</f>
        <v>0</v>
      </c>
      <c r="P14" s="36">
        <f>L14/Vol!$C$12</f>
        <v>0</v>
      </c>
      <c r="Q14" s="36">
        <f>M14/Vol!$C$12</f>
        <v>0</v>
      </c>
      <c r="R14" s="36">
        <f>N14/Vol!$C$12</f>
        <v>0</v>
      </c>
      <c r="S14" s="34">
        <f>O14/Vol!$C$12</f>
        <v>0</v>
      </c>
      <c r="T14" s="49">
        <v>0</v>
      </c>
      <c r="U14" s="49">
        <v>0</v>
      </c>
      <c r="V14" s="49">
        <v>0</v>
      </c>
      <c r="W14" s="50">
        <f>AVERAGE(T14:V14)</f>
        <v>0</v>
      </c>
      <c r="X14" s="36">
        <f>T14/Vol!$C$13</f>
        <v>0</v>
      </c>
      <c r="Y14" s="36">
        <f>U14/Vol!$C$13</f>
        <v>0</v>
      </c>
      <c r="Z14" s="36">
        <f>V14/Vol!$C$13</f>
        <v>0</v>
      </c>
      <c r="AA14" s="34">
        <f>W14/Vol!$C$13</f>
        <v>0</v>
      </c>
      <c r="AB14" s="49">
        <v>0</v>
      </c>
      <c r="AC14" s="51">
        <v>1</v>
      </c>
      <c r="AD14" s="49">
        <v>0</v>
      </c>
      <c r="AE14" s="50">
        <f>AVERAGE(AB14:AD14)</f>
        <v>0.33333333333333331</v>
      </c>
      <c r="AF14" s="36">
        <f>AB14/Vol!$C$14</f>
        <v>0</v>
      </c>
      <c r="AG14" s="36">
        <f>AC14/Vol!$C$14</f>
        <v>3.412192902638763</v>
      </c>
      <c r="AH14" s="36">
        <f>AD14/Vol!$C$14</f>
        <v>0</v>
      </c>
      <c r="AI14" s="34">
        <f>AE14/Vol!$C$14</f>
        <v>1.1373976342129208</v>
      </c>
      <c r="AJ14" s="17"/>
      <c r="AK14" s="49">
        <v>0</v>
      </c>
      <c r="AL14" s="108">
        <v>0</v>
      </c>
      <c r="AM14" s="109">
        <v>0</v>
      </c>
      <c r="AN14" s="97">
        <f>SUM(AL14:AM14)</f>
        <v>0</v>
      </c>
      <c r="AO14" s="49">
        <v>0</v>
      </c>
      <c r="AP14" s="50">
        <f>AVERAGE(AJ14:AO14)</f>
        <v>0</v>
      </c>
      <c r="AQ14" s="36">
        <f>AK14/Vol!$C$19</f>
        <v>0</v>
      </c>
      <c r="AR14" s="114">
        <f>AL14/Vol!$C$19</f>
        <v>0</v>
      </c>
      <c r="AS14" s="114">
        <f>AM14/Vol!$C$19</f>
        <v>0</v>
      </c>
      <c r="AT14" s="36">
        <f>SUM(AR14:AS14)</f>
        <v>0</v>
      </c>
      <c r="AU14" s="36">
        <f>AO14/Vol!$C$19</f>
        <v>0</v>
      </c>
      <c r="AV14" s="34">
        <f>AP14/Vol!$C$19</f>
        <v>0</v>
      </c>
      <c r="AW14" s="49">
        <v>0</v>
      </c>
      <c r="AX14" s="49">
        <v>0</v>
      </c>
      <c r="AY14" s="49">
        <v>0</v>
      </c>
      <c r="AZ14" s="50">
        <f>MEDIAN(AW14:AY14)</f>
        <v>0</v>
      </c>
      <c r="BA14" s="36">
        <f>AW14/Vol!$C$20</f>
        <v>0</v>
      </c>
      <c r="BB14" s="36">
        <f>AX14/Vol!$C$20</f>
        <v>0</v>
      </c>
      <c r="BC14" s="36">
        <f>AY14/Vol!$C$20</f>
        <v>0</v>
      </c>
      <c r="BD14" s="34">
        <f>AZ14/Vol!$C$20</f>
        <v>0</v>
      </c>
      <c r="BE14" s="49">
        <v>0</v>
      </c>
      <c r="BF14" s="49">
        <v>0</v>
      </c>
      <c r="BG14" s="49">
        <v>0</v>
      </c>
      <c r="BH14" s="50">
        <f>MEDIAN(BE14:BG14)</f>
        <v>0</v>
      </c>
      <c r="BI14" s="36">
        <f>BE14/Vol!$C$21</f>
        <v>0</v>
      </c>
      <c r="BJ14" s="36">
        <f>BF14/Vol!$C$21</f>
        <v>0</v>
      </c>
      <c r="BK14" s="36">
        <f>BG14/Vol!$C$21</f>
        <v>0</v>
      </c>
      <c r="BL14" s="34">
        <f>BH14/Vol!$C$21</f>
        <v>0</v>
      </c>
      <c r="BM14" s="49">
        <v>0</v>
      </c>
      <c r="BN14" s="49">
        <v>0</v>
      </c>
      <c r="BO14" s="49">
        <v>0</v>
      </c>
      <c r="BP14" s="50">
        <f>MEDIAN(BM14:BO14)</f>
        <v>0</v>
      </c>
      <c r="BQ14" s="36">
        <f>BM14/Vol!$C$22</f>
        <v>0</v>
      </c>
      <c r="BR14" s="36">
        <f>BN14/Vol!$C$22</f>
        <v>0</v>
      </c>
      <c r="BS14" s="36">
        <f>BO14/Vol!$C$22</f>
        <v>0</v>
      </c>
      <c r="BT14" s="34">
        <f>BP14/Vol!$C$22</f>
        <v>0</v>
      </c>
      <c r="BU14" s="17"/>
      <c r="BV14" s="49">
        <v>0</v>
      </c>
      <c r="BW14" s="49">
        <v>0</v>
      </c>
      <c r="BX14" s="49">
        <v>0</v>
      </c>
      <c r="BY14" s="50">
        <f>AVERAGE(BV14:BX14)</f>
        <v>0</v>
      </c>
      <c r="BZ14" s="36">
        <f>BV14/Vol!$C$28</f>
        <v>0</v>
      </c>
      <c r="CA14" s="36">
        <f>BW14/Vol!$C$28</f>
        <v>0</v>
      </c>
      <c r="CB14" s="36">
        <f>BX14/Vol!$C$28</f>
        <v>0</v>
      </c>
      <c r="CC14" s="34">
        <f>BY14/Vol!$C$28</f>
        <v>0</v>
      </c>
      <c r="CD14" s="49">
        <v>0</v>
      </c>
      <c r="CE14" s="49">
        <v>0</v>
      </c>
      <c r="CF14" s="49">
        <v>0</v>
      </c>
      <c r="CG14" s="50">
        <f>AVERAGE(CD14:CF14)</f>
        <v>0</v>
      </c>
      <c r="CH14" s="36">
        <f>CD14/Vol!$C$29</f>
        <v>0</v>
      </c>
      <c r="CI14" s="36">
        <f>CE14/Vol!$C$29</f>
        <v>0</v>
      </c>
      <c r="CJ14" s="36">
        <f>CF14/Vol!$C$29</f>
        <v>0</v>
      </c>
      <c r="CK14" s="34">
        <f>CG14/Vol!$C$29</f>
        <v>0</v>
      </c>
      <c r="CL14" s="49">
        <v>0</v>
      </c>
      <c r="CM14" s="55">
        <v>0</v>
      </c>
      <c r="CN14" s="49">
        <v>0</v>
      </c>
      <c r="CO14" s="50">
        <f>AVERAGE(CL14:CN14)</f>
        <v>0</v>
      </c>
      <c r="CP14" s="36">
        <f>CL14/Vol!$C$30</f>
        <v>0</v>
      </c>
      <c r="CQ14" s="36">
        <f>CM14/Vol!$C$30</f>
        <v>0</v>
      </c>
      <c r="CR14" s="36">
        <f>CN14/Vol!$C$30</f>
        <v>0</v>
      </c>
      <c r="CS14" s="34">
        <f>CO14/Vol!$C$30</f>
        <v>0</v>
      </c>
      <c r="CT14" s="55">
        <v>0</v>
      </c>
      <c r="CU14" s="55">
        <v>0</v>
      </c>
      <c r="CV14" s="49">
        <v>0</v>
      </c>
      <c r="CW14" s="50">
        <f>AVERAGE(CT14:CV14)</f>
        <v>0</v>
      </c>
      <c r="CX14" s="36">
        <f>CT14/Vol!$C$31</f>
        <v>0</v>
      </c>
      <c r="CY14" s="36">
        <f>CU14/Vol!$C$31</f>
        <v>0</v>
      </c>
      <c r="CZ14" s="36">
        <f>CV14/Vol!$C$31</f>
        <v>0</v>
      </c>
      <c r="DA14" s="34">
        <f>CW14/Vol!$C$31</f>
        <v>0</v>
      </c>
      <c r="DB14" s="55">
        <v>0</v>
      </c>
      <c r="DC14" s="55">
        <v>0</v>
      </c>
      <c r="DD14" s="49">
        <v>0</v>
      </c>
      <c r="DE14" s="50">
        <f>AVERAGE(DB14:DD14)</f>
        <v>0</v>
      </c>
      <c r="DF14" s="36">
        <f>DB14/Vol!$C$32</f>
        <v>0</v>
      </c>
      <c r="DG14" s="36">
        <f>DC14/Vol!$C$32</f>
        <v>0</v>
      </c>
      <c r="DH14" s="36">
        <f>DD14/Vol!$C$32</f>
        <v>0</v>
      </c>
      <c r="DI14" s="34">
        <f>DE14/Vol!$C$32</f>
        <v>0</v>
      </c>
      <c r="DJ14" s="68"/>
      <c r="DK14" s="49">
        <v>0</v>
      </c>
      <c r="DL14" s="49">
        <v>0</v>
      </c>
      <c r="DM14" s="49">
        <v>0</v>
      </c>
      <c r="DN14" s="50">
        <f>AVERAGE(DK14:DM14)</f>
        <v>0</v>
      </c>
      <c r="DO14" s="36">
        <f>DK14/Vol!$C$33</f>
        <v>0</v>
      </c>
      <c r="DP14" s="36">
        <f>DL14/Vol!$C$33</f>
        <v>0</v>
      </c>
      <c r="DQ14" s="36">
        <f>DM14/Vol!$C$33</f>
        <v>0</v>
      </c>
      <c r="DR14" s="34">
        <f>DN14/Vol!$C$33</f>
        <v>0</v>
      </c>
      <c r="DS14" s="49">
        <v>0</v>
      </c>
      <c r="DT14" s="49">
        <v>0</v>
      </c>
      <c r="DU14" s="49">
        <v>0</v>
      </c>
      <c r="DV14" s="50">
        <f>AVERAGE(DS14:DU14)</f>
        <v>0</v>
      </c>
      <c r="DW14" s="36">
        <f>DS14/Vol!$C$34</f>
        <v>0</v>
      </c>
      <c r="DX14" s="36">
        <f>DT14/Vol!$C$34</f>
        <v>0</v>
      </c>
      <c r="DY14" s="36">
        <f>DU14/Vol!$C$34</f>
        <v>0</v>
      </c>
      <c r="DZ14" s="34">
        <f>DV14/Vol!$C$34</f>
        <v>0</v>
      </c>
      <c r="EA14" s="49">
        <v>0</v>
      </c>
      <c r="EB14" s="49">
        <v>0</v>
      </c>
      <c r="EC14" s="49">
        <v>0</v>
      </c>
      <c r="ED14" s="50">
        <f>AVERAGE(EA14:EC14)</f>
        <v>0</v>
      </c>
      <c r="EE14" s="36">
        <f>EA14/Vol!$C$35</f>
        <v>0</v>
      </c>
      <c r="EF14" s="36">
        <f>EB14/Vol!$C$35</f>
        <v>0</v>
      </c>
      <c r="EG14" s="36">
        <f>EC14/Vol!$C$35</f>
        <v>0</v>
      </c>
      <c r="EH14" s="34">
        <f>ED14/Vol!$C$35</f>
        <v>0</v>
      </c>
      <c r="EI14" s="49">
        <v>0</v>
      </c>
      <c r="EJ14" s="49">
        <v>0</v>
      </c>
      <c r="EK14" s="49">
        <v>0</v>
      </c>
      <c r="EL14" s="50">
        <f>AVERAGE(EI14:EK14)</f>
        <v>0</v>
      </c>
      <c r="EM14" s="36">
        <f>EI14/Vol!$C$36</f>
        <v>0</v>
      </c>
      <c r="EN14" s="36">
        <f>EJ14/Vol!$C$36</f>
        <v>0</v>
      </c>
      <c r="EO14" s="36">
        <f>EK14/Vol!$C$36</f>
        <v>0</v>
      </c>
      <c r="EP14" s="34">
        <f>EL14/Vol!$C$36</f>
        <v>0</v>
      </c>
      <c r="EQ14" s="49">
        <v>0</v>
      </c>
      <c r="ER14" s="49">
        <v>0</v>
      </c>
      <c r="ES14" s="49">
        <v>0</v>
      </c>
      <c r="ET14" s="50">
        <f>AVERAGE(EQ14:ES14)</f>
        <v>0</v>
      </c>
      <c r="EU14" s="36">
        <f>EQ14/Vol!$C$37</f>
        <v>0</v>
      </c>
      <c r="EV14" s="36">
        <f>ER14/Vol!$C$37</f>
        <v>0</v>
      </c>
      <c r="EW14" s="36">
        <f>ES14/Vol!$C$37</f>
        <v>0</v>
      </c>
      <c r="EX14" s="34">
        <f>ET14/Vol!$C$37</f>
        <v>0</v>
      </c>
      <c r="EY14" s="43"/>
      <c r="EZ14" s="17"/>
      <c r="FA14" s="17"/>
      <c r="FB14" s="17"/>
      <c r="FC14" s="17"/>
      <c r="FD14" s="17"/>
      <c r="FE14" s="17"/>
    </row>
    <row r="15" spans="1:221" x14ac:dyDescent="0.25">
      <c r="A15" s="141" t="s">
        <v>47</v>
      </c>
      <c r="B15" s="135" t="s">
        <v>188</v>
      </c>
      <c r="C15" s="139" t="s">
        <v>188</v>
      </c>
      <c r="D15" s="49">
        <v>0</v>
      </c>
      <c r="E15" s="49">
        <v>0</v>
      </c>
      <c r="F15" s="51">
        <v>3</v>
      </c>
      <c r="G15" s="50">
        <f t="shared" si="0"/>
        <v>1</v>
      </c>
      <c r="H15" s="36">
        <f>D15/Vol!$C$11</f>
        <v>0</v>
      </c>
      <c r="I15" s="36">
        <f>E15/Vol!$C$11</f>
        <v>0</v>
      </c>
      <c r="J15" s="36">
        <f>F15/Vol!$C$11</f>
        <v>8.4301236418134113</v>
      </c>
      <c r="K15" s="34">
        <f>G15/Vol!$C$11</f>
        <v>2.8100412139378035</v>
      </c>
      <c r="L15" s="51">
        <v>8</v>
      </c>
      <c r="M15" s="49">
        <v>0</v>
      </c>
      <c r="N15" s="51">
        <v>4</v>
      </c>
      <c r="O15" s="50">
        <f t="shared" si="1"/>
        <v>4</v>
      </c>
      <c r="P15" s="36">
        <f>L15/Vol!$C$12</f>
        <v>28.951939779965251</v>
      </c>
      <c r="Q15" s="36">
        <f>M15/Vol!$C$12</f>
        <v>0</v>
      </c>
      <c r="R15" s="36">
        <f>N15/Vol!$C$12</f>
        <v>14.475969889982625</v>
      </c>
      <c r="S15" s="34">
        <f>O15/Vol!$C$12</f>
        <v>14.475969889982625</v>
      </c>
      <c r="T15" s="61">
        <v>8</v>
      </c>
      <c r="U15" s="61">
        <v>17</v>
      </c>
      <c r="V15" s="51">
        <v>11</v>
      </c>
      <c r="W15" s="50">
        <f t="shared" si="2"/>
        <v>12</v>
      </c>
      <c r="X15" s="36">
        <f>T15/Vol!$C$13</f>
        <v>17.060964513193813</v>
      </c>
      <c r="Y15" s="36">
        <f>U15/Vol!$C$13</f>
        <v>36.254549590536854</v>
      </c>
      <c r="Z15" s="36">
        <f>V15/Vol!$C$13</f>
        <v>23.458826205641493</v>
      </c>
      <c r="AA15" s="34">
        <f>W15/Vol!$C$13</f>
        <v>25.591446769790721</v>
      </c>
      <c r="AB15" s="61">
        <v>11</v>
      </c>
      <c r="AC15" s="51">
        <v>32</v>
      </c>
      <c r="AD15" s="51">
        <v>25</v>
      </c>
      <c r="AE15" s="50">
        <f t="shared" si="3"/>
        <v>22.666666666666668</v>
      </c>
      <c r="AF15" s="36">
        <f>AB15/Vol!$C$14</f>
        <v>37.534121929026391</v>
      </c>
      <c r="AG15" s="36">
        <f>AC15/Vol!$C$14</f>
        <v>109.19017288444041</v>
      </c>
      <c r="AH15" s="36">
        <f>AD15/Vol!$C$14</f>
        <v>85.304822565969076</v>
      </c>
      <c r="AI15" s="34">
        <f>AE15/Vol!$C$14</f>
        <v>77.343039126478629</v>
      </c>
      <c r="AJ15" s="17"/>
      <c r="AK15" s="49">
        <v>0</v>
      </c>
      <c r="AL15" s="108">
        <v>0</v>
      </c>
      <c r="AM15" s="109">
        <v>0</v>
      </c>
      <c r="AN15" s="97">
        <f t="shared" si="4"/>
        <v>0</v>
      </c>
      <c r="AO15" s="49">
        <v>0</v>
      </c>
      <c r="AP15" s="50">
        <f t="shared" si="5"/>
        <v>0</v>
      </c>
      <c r="AQ15" s="36">
        <f>AK15/Vol!$C$19</f>
        <v>0</v>
      </c>
      <c r="AR15" s="114">
        <f>AL15/Vol!$C$19</f>
        <v>0</v>
      </c>
      <c r="AS15" s="114">
        <f>AM15/Vol!$C$19</f>
        <v>0</v>
      </c>
      <c r="AT15" s="36">
        <f t="shared" si="6"/>
        <v>0</v>
      </c>
      <c r="AU15" s="36">
        <f>AO15/Vol!$C$19</f>
        <v>0</v>
      </c>
      <c r="AV15" s="34">
        <f>AP15/Vol!$C$19</f>
        <v>0</v>
      </c>
      <c r="AW15" s="51">
        <v>1</v>
      </c>
      <c r="AX15" s="51">
        <v>1</v>
      </c>
      <c r="AY15" s="51">
        <v>1</v>
      </c>
      <c r="AZ15" s="50">
        <f t="shared" si="7"/>
        <v>1</v>
      </c>
      <c r="BA15" s="36">
        <f>AW15/Vol!$C$20</f>
        <v>3.1428092524304385</v>
      </c>
      <c r="BB15" s="36">
        <f>AX15/Vol!$C$20</f>
        <v>3.1428092524304385</v>
      </c>
      <c r="BC15" s="36">
        <f>AY15/Vol!$C$20</f>
        <v>3.1428092524304385</v>
      </c>
      <c r="BD15" s="34">
        <f>AZ15/Vol!$C$20</f>
        <v>3.1428092524304385</v>
      </c>
      <c r="BE15" s="49">
        <v>0</v>
      </c>
      <c r="BF15" s="51">
        <v>1</v>
      </c>
      <c r="BG15" s="49">
        <v>0</v>
      </c>
      <c r="BH15" s="50">
        <f t="shared" si="8"/>
        <v>0</v>
      </c>
      <c r="BI15" s="36">
        <f>BE15/Vol!$C$21</f>
        <v>0</v>
      </c>
      <c r="BJ15" s="36">
        <f>BF15/Vol!$C$21</f>
        <v>2.6539278131634814</v>
      </c>
      <c r="BK15" s="36">
        <f>BG15/Vol!$C$21</f>
        <v>0</v>
      </c>
      <c r="BL15" s="34">
        <f>BH15/Vol!$C$21</f>
        <v>0</v>
      </c>
      <c r="BM15" s="49">
        <v>0</v>
      </c>
      <c r="BN15" s="49">
        <v>0</v>
      </c>
      <c r="BO15" s="49">
        <v>0</v>
      </c>
      <c r="BP15" s="50">
        <f t="shared" si="9"/>
        <v>0</v>
      </c>
      <c r="BQ15" s="36">
        <f>BM15/Vol!$C$22</f>
        <v>0</v>
      </c>
      <c r="BR15" s="36">
        <f>BN15/Vol!$C$22</f>
        <v>0</v>
      </c>
      <c r="BS15" s="36">
        <f>BO15/Vol!$C$22</f>
        <v>0</v>
      </c>
      <c r="BT15" s="34">
        <f>BP15/Vol!$C$22</f>
        <v>0</v>
      </c>
      <c r="BU15" s="17"/>
      <c r="BV15" s="49">
        <v>0</v>
      </c>
      <c r="BW15" s="49">
        <v>0</v>
      </c>
      <c r="BX15" s="49">
        <v>0</v>
      </c>
      <c r="BY15" s="50">
        <f t="shared" si="10"/>
        <v>0</v>
      </c>
      <c r="BZ15" s="36">
        <f>BV15/Vol!$C$28</f>
        <v>0</v>
      </c>
      <c r="CA15" s="36">
        <f>BW15/Vol!$C$28</f>
        <v>0</v>
      </c>
      <c r="CB15" s="36">
        <f>BX15/Vol!$C$28</f>
        <v>0</v>
      </c>
      <c r="CC15" s="34">
        <f>BY15/Vol!$C$28</f>
        <v>0</v>
      </c>
      <c r="CD15" s="49">
        <v>0</v>
      </c>
      <c r="CE15" s="49">
        <v>0</v>
      </c>
      <c r="CF15" s="49">
        <v>0</v>
      </c>
      <c r="CG15" s="50">
        <f t="shared" si="11"/>
        <v>0</v>
      </c>
      <c r="CH15" s="36">
        <f>CD15/Vol!$C$29</f>
        <v>0</v>
      </c>
      <c r="CI15" s="36">
        <f>CE15/Vol!$C$29</f>
        <v>0</v>
      </c>
      <c r="CJ15" s="36">
        <f>CF15/Vol!$C$29</f>
        <v>0</v>
      </c>
      <c r="CK15" s="34">
        <f>CG15/Vol!$C$29</f>
        <v>0</v>
      </c>
      <c r="CL15" s="49">
        <v>0</v>
      </c>
      <c r="CM15" s="55">
        <v>0</v>
      </c>
      <c r="CN15" s="49">
        <v>0</v>
      </c>
      <c r="CO15" s="50">
        <f t="shared" si="12"/>
        <v>0</v>
      </c>
      <c r="CP15" s="36">
        <f>CL15/Vol!$C$30</f>
        <v>0</v>
      </c>
      <c r="CQ15" s="36">
        <f>CM15/Vol!$C$30</f>
        <v>0</v>
      </c>
      <c r="CR15" s="36">
        <f>CN15/Vol!$C$30</f>
        <v>0</v>
      </c>
      <c r="CS15" s="34">
        <f>CO15/Vol!$C$30</f>
        <v>0</v>
      </c>
      <c r="CT15" s="55">
        <v>0</v>
      </c>
      <c r="CU15" s="55">
        <v>0</v>
      </c>
      <c r="CV15" s="49">
        <v>0</v>
      </c>
      <c r="CW15" s="50">
        <f t="shared" si="13"/>
        <v>0</v>
      </c>
      <c r="CX15" s="36">
        <f>CT15/Vol!$C$31</f>
        <v>0</v>
      </c>
      <c r="CY15" s="36">
        <f>CU15/Vol!$C$31</f>
        <v>0</v>
      </c>
      <c r="CZ15" s="36">
        <f>CV15/Vol!$C$31</f>
        <v>0</v>
      </c>
      <c r="DA15" s="34">
        <f>CW15/Vol!$C$31</f>
        <v>0</v>
      </c>
      <c r="DB15" s="55">
        <v>0</v>
      </c>
      <c r="DC15" s="55">
        <v>0</v>
      </c>
      <c r="DD15" s="49">
        <v>0</v>
      </c>
      <c r="DE15" s="50">
        <f t="shared" si="14"/>
        <v>0</v>
      </c>
      <c r="DF15" s="36">
        <f>DB15/Vol!$C$32</f>
        <v>0</v>
      </c>
      <c r="DG15" s="36">
        <f>DC15/Vol!$C$32</f>
        <v>0</v>
      </c>
      <c r="DH15" s="36">
        <f>DD15/Vol!$C$32</f>
        <v>0</v>
      </c>
      <c r="DI15" s="34">
        <f>DE15/Vol!$C$32</f>
        <v>0</v>
      </c>
      <c r="DJ15" s="68"/>
      <c r="DK15" s="49">
        <v>0</v>
      </c>
      <c r="DL15" s="49">
        <v>0</v>
      </c>
      <c r="DM15" s="49">
        <v>0</v>
      </c>
      <c r="DN15" s="50">
        <f t="shared" si="15"/>
        <v>0</v>
      </c>
      <c r="DO15" s="36">
        <f>DK15/Vol!$C$33</f>
        <v>0</v>
      </c>
      <c r="DP15" s="36">
        <f>DL15/Vol!$C$33</f>
        <v>0</v>
      </c>
      <c r="DQ15" s="36">
        <f>DM15/Vol!$C$33</f>
        <v>0</v>
      </c>
      <c r="DR15" s="34">
        <f>DN15/Vol!$C$33</f>
        <v>0</v>
      </c>
      <c r="DS15" s="49">
        <v>0</v>
      </c>
      <c r="DT15" s="49">
        <v>0</v>
      </c>
      <c r="DU15" s="49">
        <v>0</v>
      </c>
      <c r="DV15" s="50">
        <f t="shared" si="16"/>
        <v>0</v>
      </c>
      <c r="DW15" s="36">
        <f>DS15/Vol!$C$34</f>
        <v>0</v>
      </c>
      <c r="DX15" s="36">
        <f>DT15/Vol!$C$34</f>
        <v>0</v>
      </c>
      <c r="DY15" s="36">
        <f>DU15/Vol!$C$34</f>
        <v>0</v>
      </c>
      <c r="DZ15" s="34">
        <f>DV15/Vol!$C$34</f>
        <v>0</v>
      </c>
      <c r="EA15" s="49">
        <v>0</v>
      </c>
      <c r="EB15" s="49">
        <v>0</v>
      </c>
      <c r="EC15" s="49">
        <v>0</v>
      </c>
      <c r="ED15" s="50">
        <f t="shared" si="17"/>
        <v>0</v>
      </c>
      <c r="EE15" s="36">
        <f>EA15/Vol!$C$35</f>
        <v>0</v>
      </c>
      <c r="EF15" s="36">
        <f>EB15/Vol!$C$35</f>
        <v>0</v>
      </c>
      <c r="EG15" s="36">
        <f>EC15/Vol!$C$35</f>
        <v>0</v>
      </c>
      <c r="EH15" s="34">
        <f>ED15/Vol!$C$35</f>
        <v>0</v>
      </c>
      <c r="EI15" s="49">
        <v>0</v>
      </c>
      <c r="EJ15" s="49">
        <v>0</v>
      </c>
      <c r="EK15" s="49">
        <v>0</v>
      </c>
      <c r="EL15" s="50">
        <f t="shared" si="18"/>
        <v>0</v>
      </c>
      <c r="EM15" s="36">
        <f>EI15/Vol!$C$36</f>
        <v>0</v>
      </c>
      <c r="EN15" s="36">
        <f>EJ15/Vol!$C$36</f>
        <v>0</v>
      </c>
      <c r="EO15" s="36">
        <f>EK15/Vol!$C$36</f>
        <v>0</v>
      </c>
      <c r="EP15" s="34">
        <f>EL15/Vol!$C$36</f>
        <v>0</v>
      </c>
      <c r="EQ15" s="51">
        <v>2</v>
      </c>
      <c r="ER15" s="51">
        <v>1</v>
      </c>
      <c r="ES15" s="51">
        <v>1</v>
      </c>
      <c r="ET15" s="50">
        <f t="shared" si="19"/>
        <v>1.3333333333333333</v>
      </c>
      <c r="EU15" s="36">
        <f>EQ15/Vol!$C$37</f>
        <v>4.4232130219391363</v>
      </c>
      <c r="EV15" s="36">
        <f>ER15/Vol!$C$37</f>
        <v>2.2116065109695682</v>
      </c>
      <c r="EW15" s="36">
        <f>ES15/Vol!$C$37</f>
        <v>2.2116065109695682</v>
      </c>
      <c r="EX15" s="34">
        <f>ET15/Vol!$C$37</f>
        <v>2.948808681292757</v>
      </c>
      <c r="EY15" s="43"/>
      <c r="EZ15" s="17"/>
      <c r="FA15" s="17"/>
      <c r="FB15" s="17"/>
      <c r="FC15" s="17"/>
      <c r="FD15" s="17"/>
      <c r="FE15" s="17"/>
    </row>
    <row r="16" spans="1:221" x14ac:dyDescent="0.25">
      <c r="A16" s="141" t="s">
        <v>47</v>
      </c>
      <c r="B16" s="135" t="s">
        <v>188</v>
      </c>
      <c r="C16" s="139" t="s">
        <v>189</v>
      </c>
      <c r="D16" s="49">
        <v>0</v>
      </c>
      <c r="E16" s="49">
        <v>0</v>
      </c>
      <c r="F16" s="49">
        <v>0</v>
      </c>
      <c r="G16" s="50">
        <f t="shared" si="0"/>
        <v>0</v>
      </c>
      <c r="H16" s="36">
        <f>D16/Vol!$C$11</f>
        <v>0</v>
      </c>
      <c r="I16" s="36">
        <f>E16/Vol!$C$11</f>
        <v>0</v>
      </c>
      <c r="J16" s="36">
        <f>F16/Vol!$C$11</f>
        <v>0</v>
      </c>
      <c r="K16" s="34">
        <f>G16/Vol!$C$11</f>
        <v>0</v>
      </c>
      <c r="L16" s="51">
        <v>2</v>
      </c>
      <c r="M16" s="49">
        <v>0</v>
      </c>
      <c r="N16" s="51">
        <v>6</v>
      </c>
      <c r="O16" s="50">
        <f t="shared" si="1"/>
        <v>2.6666666666666665</v>
      </c>
      <c r="P16" s="36">
        <f>L16/Vol!$C$12</f>
        <v>7.2379849449913127</v>
      </c>
      <c r="Q16" s="36">
        <f>M16/Vol!$C$12</f>
        <v>0</v>
      </c>
      <c r="R16" s="36">
        <f>N16/Vol!$C$12</f>
        <v>21.713954834973936</v>
      </c>
      <c r="S16" s="34">
        <f>O16/Vol!$C$12</f>
        <v>9.6506465933217491</v>
      </c>
      <c r="T16" s="61">
        <v>3</v>
      </c>
      <c r="U16" s="61">
        <v>5</v>
      </c>
      <c r="V16" s="51">
        <v>6</v>
      </c>
      <c r="W16" s="50">
        <f t="shared" si="2"/>
        <v>4.666666666666667</v>
      </c>
      <c r="X16" s="36">
        <f>T16/Vol!$C$13</f>
        <v>6.3978616924476803</v>
      </c>
      <c r="Y16" s="36">
        <f>U16/Vol!$C$13</f>
        <v>10.663102820746133</v>
      </c>
      <c r="Z16" s="36">
        <f>V16/Vol!$C$13</f>
        <v>12.795723384895361</v>
      </c>
      <c r="AA16" s="34">
        <f>W16/Vol!$C$13</f>
        <v>9.9522292993630579</v>
      </c>
      <c r="AB16" s="61">
        <v>42</v>
      </c>
      <c r="AC16" s="51">
        <v>92</v>
      </c>
      <c r="AD16" s="51">
        <v>57</v>
      </c>
      <c r="AE16" s="50">
        <f t="shared" si="3"/>
        <v>63.666666666666664</v>
      </c>
      <c r="AF16" s="36">
        <f>AB16/Vol!$C$14</f>
        <v>143.31210191082803</v>
      </c>
      <c r="AG16" s="36">
        <f>AC16/Vol!$C$14</f>
        <v>313.92174704276619</v>
      </c>
      <c r="AH16" s="36">
        <f>AD16/Vol!$C$14</f>
        <v>194.49499545040948</v>
      </c>
      <c r="AI16" s="34">
        <f>AE16/Vol!$C$14</f>
        <v>217.2429481346679</v>
      </c>
      <c r="AJ16" s="17"/>
      <c r="AK16" s="49">
        <v>0</v>
      </c>
      <c r="AL16" s="108">
        <v>0</v>
      </c>
      <c r="AM16" s="109">
        <v>0</v>
      </c>
      <c r="AN16" s="97">
        <f t="shared" si="4"/>
        <v>0</v>
      </c>
      <c r="AO16" s="49">
        <v>0</v>
      </c>
      <c r="AP16" s="50">
        <f t="shared" si="5"/>
        <v>0</v>
      </c>
      <c r="AQ16" s="36">
        <f>AK16/Vol!$C$19</f>
        <v>0</v>
      </c>
      <c r="AR16" s="114">
        <f>AL16/Vol!$C$19</f>
        <v>0</v>
      </c>
      <c r="AS16" s="114">
        <f>AM16/Vol!$C$19</f>
        <v>0</v>
      </c>
      <c r="AT16" s="36">
        <f t="shared" si="6"/>
        <v>0</v>
      </c>
      <c r="AU16" s="36">
        <f>AO16/Vol!$C$19</f>
        <v>0</v>
      </c>
      <c r="AV16" s="34">
        <f>AP16/Vol!$C$19</f>
        <v>0</v>
      </c>
      <c r="AW16" s="49">
        <v>0</v>
      </c>
      <c r="AX16" s="49">
        <v>0</v>
      </c>
      <c r="AY16" s="49">
        <v>0</v>
      </c>
      <c r="AZ16" s="50">
        <f t="shared" si="7"/>
        <v>0</v>
      </c>
      <c r="BA16" s="36">
        <f>AW16/Vol!$C$20</f>
        <v>0</v>
      </c>
      <c r="BB16" s="36">
        <f>AX16/Vol!$C$20</f>
        <v>0</v>
      </c>
      <c r="BC16" s="36">
        <f>AY16/Vol!$C$20</f>
        <v>0</v>
      </c>
      <c r="BD16" s="34">
        <f>AZ16/Vol!$C$20</f>
        <v>0</v>
      </c>
      <c r="BE16" s="49">
        <v>0</v>
      </c>
      <c r="BF16" s="49">
        <v>0</v>
      </c>
      <c r="BG16" s="49">
        <v>0</v>
      </c>
      <c r="BH16" s="50">
        <f t="shared" si="8"/>
        <v>0</v>
      </c>
      <c r="BI16" s="36">
        <f>BE16/Vol!$C$21</f>
        <v>0</v>
      </c>
      <c r="BJ16" s="36">
        <f>BF16/Vol!$C$21</f>
        <v>0</v>
      </c>
      <c r="BK16" s="36">
        <f>BG16/Vol!$C$21</f>
        <v>0</v>
      </c>
      <c r="BL16" s="34">
        <f>BH16/Vol!$C$21</f>
        <v>0</v>
      </c>
      <c r="BM16" s="51">
        <v>1</v>
      </c>
      <c r="BN16" s="49">
        <v>0</v>
      </c>
      <c r="BO16" s="49">
        <v>0</v>
      </c>
      <c r="BP16" s="50">
        <f t="shared" si="9"/>
        <v>0</v>
      </c>
      <c r="BQ16" s="36">
        <f>BM16/Vol!$C$22</f>
        <v>2.9128475998135772</v>
      </c>
      <c r="BR16" s="36">
        <f>BN16/Vol!$C$22</f>
        <v>0</v>
      </c>
      <c r="BS16" s="36">
        <f>BO16/Vol!$C$22</f>
        <v>0</v>
      </c>
      <c r="BT16" s="34">
        <f>BP16/Vol!$C$22</f>
        <v>0</v>
      </c>
      <c r="BU16" s="17"/>
      <c r="BV16" s="49">
        <v>0</v>
      </c>
      <c r="BW16" s="49">
        <v>0</v>
      </c>
      <c r="BX16" s="49">
        <v>0</v>
      </c>
      <c r="BY16" s="50">
        <f t="shared" si="10"/>
        <v>0</v>
      </c>
      <c r="BZ16" s="36">
        <f>BV16/Vol!$C$28</f>
        <v>0</v>
      </c>
      <c r="CA16" s="36">
        <f>BW16/Vol!$C$28</f>
        <v>0</v>
      </c>
      <c r="CB16" s="36">
        <f>BX16/Vol!$C$28</f>
        <v>0</v>
      </c>
      <c r="CC16" s="34">
        <f>BY16/Vol!$C$28</f>
        <v>0</v>
      </c>
      <c r="CD16" s="49">
        <v>0</v>
      </c>
      <c r="CE16" s="49">
        <v>0</v>
      </c>
      <c r="CF16" s="49">
        <v>0</v>
      </c>
      <c r="CG16" s="50">
        <f t="shared" si="11"/>
        <v>0</v>
      </c>
      <c r="CH16" s="36">
        <f>CD16/Vol!$C$29</f>
        <v>0</v>
      </c>
      <c r="CI16" s="36">
        <f>CE16/Vol!$C$29</f>
        <v>0</v>
      </c>
      <c r="CJ16" s="36">
        <f>CF16/Vol!$C$29</f>
        <v>0</v>
      </c>
      <c r="CK16" s="34">
        <f>CG16/Vol!$C$29</f>
        <v>0</v>
      </c>
      <c r="CL16" s="49">
        <v>0</v>
      </c>
      <c r="CM16" s="55">
        <v>0</v>
      </c>
      <c r="CN16" s="49">
        <v>0</v>
      </c>
      <c r="CO16" s="50">
        <f t="shared" si="12"/>
        <v>0</v>
      </c>
      <c r="CP16" s="36">
        <f>CL16/Vol!$C$30</f>
        <v>0</v>
      </c>
      <c r="CQ16" s="36">
        <f>CM16/Vol!$C$30</f>
        <v>0</v>
      </c>
      <c r="CR16" s="36">
        <f>CN16/Vol!$C$30</f>
        <v>0</v>
      </c>
      <c r="CS16" s="34">
        <f>CO16/Vol!$C$30</f>
        <v>0</v>
      </c>
      <c r="CT16" s="55">
        <v>0</v>
      </c>
      <c r="CU16" s="55">
        <v>0</v>
      </c>
      <c r="CV16" s="51">
        <v>1</v>
      </c>
      <c r="CW16" s="50">
        <f t="shared" si="13"/>
        <v>0.33333333333333331</v>
      </c>
      <c r="CX16" s="36">
        <f>CT16/Vol!$C$31</f>
        <v>0</v>
      </c>
      <c r="CY16" s="36">
        <f>CU16/Vol!$C$31</f>
        <v>0</v>
      </c>
      <c r="CZ16" s="36">
        <f>CV16/Vol!$C$31</f>
        <v>2.6837472267945319</v>
      </c>
      <c r="DA16" s="34">
        <f>CW16/Vol!$C$31</f>
        <v>0.89458240893151053</v>
      </c>
      <c r="DB16" s="55">
        <v>0</v>
      </c>
      <c r="DC16" s="55">
        <v>0</v>
      </c>
      <c r="DD16" s="49">
        <v>0</v>
      </c>
      <c r="DE16" s="50">
        <f t="shared" si="14"/>
        <v>0</v>
      </c>
      <c r="DF16" s="36">
        <f>DB16/Vol!$C$32</f>
        <v>0</v>
      </c>
      <c r="DG16" s="36">
        <f>DC16/Vol!$C$32</f>
        <v>0</v>
      </c>
      <c r="DH16" s="36">
        <f>DD16/Vol!$C$32</f>
        <v>0</v>
      </c>
      <c r="DI16" s="34">
        <f>DE16/Vol!$C$32</f>
        <v>0</v>
      </c>
      <c r="DJ16" s="68"/>
      <c r="DK16" s="49">
        <v>0</v>
      </c>
      <c r="DL16" s="51">
        <v>1</v>
      </c>
      <c r="DM16" s="49">
        <v>0</v>
      </c>
      <c r="DN16" s="50">
        <f t="shared" si="15"/>
        <v>0.33333333333333331</v>
      </c>
      <c r="DO16" s="36">
        <f>DK16/Vol!$C$33</f>
        <v>0</v>
      </c>
      <c r="DP16" s="36">
        <f>DL16/Vol!$C$33</f>
        <v>3.1428092524304385</v>
      </c>
      <c r="DQ16" s="36">
        <f>DM16/Vol!$C$33</f>
        <v>0</v>
      </c>
      <c r="DR16" s="34">
        <f>DN16/Vol!$C$33</f>
        <v>1.0476030841434794</v>
      </c>
      <c r="DS16" s="49">
        <v>0</v>
      </c>
      <c r="DT16" s="49">
        <v>0</v>
      </c>
      <c r="DU16" s="49">
        <v>0</v>
      </c>
      <c r="DV16" s="50">
        <f t="shared" si="16"/>
        <v>0</v>
      </c>
      <c r="DW16" s="36">
        <f>DS16/Vol!$C$34</f>
        <v>0</v>
      </c>
      <c r="DX16" s="36">
        <f>DT16/Vol!$C$34</f>
        <v>0</v>
      </c>
      <c r="DY16" s="36">
        <f>DU16/Vol!$C$34</f>
        <v>0</v>
      </c>
      <c r="DZ16" s="34">
        <f>DV16/Vol!$C$34</f>
        <v>0</v>
      </c>
      <c r="EA16" s="51">
        <v>1</v>
      </c>
      <c r="EB16" s="49">
        <v>0</v>
      </c>
      <c r="EC16" s="49">
        <v>0</v>
      </c>
      <c r="ED16" s="50">
        <f t="shared" si="17"/>
        <v>0.33333333333333331</v>
      </c>
      <c r="EE16" s="36">
        <f>EA16/Vol!$C$35</f>
        <v>2.9128475998135772</v>
      </c>
      <c r="EF16" s="36">
        <f>EB16/Vol!$C$35</f>
        <v>0</v>
      </c>
      <c r="EG16" s="36">
        <f>EC16/Vol!$C$35</f>
        <v>0</v>
      </c>
      <c r="EH16" s="34">
        <f>ED16/Vol!$C$35</f>
        <v>0.97094919993785911</v>
      </c>
      <c r="EI16" s="49">
        <v>0</v>
      </c>
      <c r="EJ16" s="49">
        <v>0</v>
      </c>
      <c r="EK16" s="49">
        <v>0</v>
      </c>
      <c r="EL16" s="50">
        <f t="shared" si="18"/>
        <v>0</v>
      </c>
      <c r="EM16" s="36">
        <f>EI16/Vol!$C$36</f>
        <v>0</v>
      </c>
      <c r="EN16" s="36">
        <f>EJ16/Vol!$C$36</f>
        <v>0</v>
      </c>
      <c r="EO16" s="36">
        <f>EK16/Vol!$C$36</f>
        <v>0</v>
      </c>
      <c r="EP16" s="34">
        <f>EL16/Vol!$C$36</f>
        <v>0</v>
      </c>
      <c r="EQ16" s="49">
        <v>0</v>
      </c>
      <c r="ER16" s="49">
        <v>0</v>
      </c>
      <c r="ES16" s="49">
        <v>0</v>
      </c>
      <c r="ET16" s="50">
        <f t="shared" si="19"/>
        <v>0</v>
      </c>
      <c r="EU16" s="36">
        <f>EQ16/Vol!$C$37</f>
        <v>0</v>
      </c>
      <c r="EV16" s="36">
        <f>ER16/Vol!$C$37</f>
        <v>0</v>
      </c>
      <c r="EW16" s="36">
        <f>ES16/Vol!$C$37</f>
        <v>0</v>
      </c>
      <c r="EX16" s="34">
        <f>ET16/Vol!$C$37</f>
        <v>0</v>
      </c>
      <c r="EY16" s="43"/>
      <c r="EZ16" s="17"/>
      <c r="FA16" s="17"/>
      <c r="FB16" s="17"/>
      <c r="FC16" s="17"/>
      <c r="FD16" s="17"/>
      <c r="FE16" s="17"/>
    </row>
    <row r="17" spans="1:267" x14ac:dyDescent="0.25">
      <c r="A17" s="142" t="s">
        <v>193</v>
      </c>
      <c r="B17" s="135" t="s">
        <v>8</v>
      </c>
      <c r="C17" s="139" t="s">
        <v>9</v>
      </c>
      <c r="D17" s="61">
        <v>69</v>
      </c>
      <c r="E17" s="61">
        <v>27</v>
      </c>
      <c r="F17" s="61">
        <v>50</v>
      </c>
      <c r="G17" s="50">
        <f t="shared" si="0"/>
        <v>48.666666666666664</v>
      </c>
      <c r="H17" s="36">
        <f>D17/Vol!$C$11</f>
        <v>193.89284376170843</v>
      </c>
      <c r="I17" s="36">
        <f>E17/Vol!$C$11</f>
        <v>75.8711127763207</v>
      </c>
      <c r="J17" s="36">
        <f>F17/Vol!$C$11</f>
        <v>140.50206069689017</v>
      </c>
      <c r="K17" s="34">
        <f>G17/Vol!$C$11</f>
        <v>136.75533907830643</v>
      </c>
      <c r="L17" s="51">
        <v>14</v>
      </c>
      <c r="M17" s="51">
        <v>8</v>
      </c>
      <c r="N17" s="51">
        <v>5</v>
      </c>
      <c r="O17" s="50">
        <f t="shared" si="1"/>
        <v>9</v>
      </c>
      <c r="P17" s="36">
        <f>L17/Vol!$C$12</f>
        <v>50.665894614939191</v>
      </c>
      <c r="Q17" s="36">
        <f>M17/Vol!$C$12</f>
        <v>28.951939779965251</v>
      </c>
      <c r="R17" s="36">
        <f>N17/Vol!$C$12</f>
        <v>18.094962362478281</v>
      </c>
      <c r="S17" s="34">
        <f>O17/Vol!$C$12</f>
        <v>32.570932252460906</v>
      </c>
      <c r="T17" s="61">
        <v>152</v>
      </c>
      <c r="U17" s="61">
        <v>108</v>
      </c>
      <c r="V17" s="51">
        <v>142</v>
      </c>
      <c r="W17" s="50">
        <f t="shared" si="2"/>
        <v>134</v>
      </c>
      <c r="X17" s="36">
        <f>T17/Vol!$C$13</f>
        <v>324.15832575068248</v>
      </c>
      <c r="Y17" s="36">
        <f>U17/Vol!$C$13</f>
        <v>230.32302092811648</v>
      </c>
      <c r="Z17" s="36">
        <f>V17/Vol!$C$13</f>
        <v>302.83212010919021</v>
      </c>
      <c r="AA17" s="34">
        <f>W17/Vol!$C$13</f>
        <v>285.77115559599639</v>
      </c>
      <c r="AB17" s="61">
        <v>312</v>
      </c>
      <c r="AC17" s="51">
        <v>242</v>
      </c>
      <c r="AD17" s="51">
        <v>238</v>
      </c>
      <c r="AE17" s="50">
        <f t="shared" si="3"/>
        <v>264</v>
      </c>
      <c r="AF17" s="36">
        <f>AB17/Vol!$C$14</f>
        <v>1064.6041856232939</v>
      </c>
      <c r="AG17" s="36">
        <f>AC17/Vol!$C$14</f>
        <v>825.75068243858061</v>
      </c>
      <c r="AH17" s="36">
        <f>AD17/Vol!$C$14</f>
        <v>812.10191082802555</v>
      </c>
      <c r="AI17" s="34">
        <f>AE17/Vol!$C$14</f>
        <v>900.81892629663344</v>
      </c>
      <c r="AJ17" s="17"/>
      <c r="AK17" s="51">
        <v>90</v>
      </c>
      <c r="AL17" s="108">
        <v>43</v>
      </c>
      <c r="AM17" s="109">
        <v>53</v>
      </c>
      <c r="AN17" s="113">
        <f t="shared" si="4"/>
        <v>96</v>
      </c>
      <c r="AO17" s="51">
        <v>55</v>
      </c>
      <c r="AP17" s="50">
        <f t="shared" si="5"/>
        <v>67.400000000000006</v>
      </c>
      <c r="AQ17" s="36">
        <f>AK17/Vol!$C$19</f>
        <v>298.56687898089166</v>
      </c>
      <c r="AR17" s="114">
        <f>AL17/Vol!$C$19</f>
        <v>142.64861995753714</v>
      </c>
      <c r="AS17" s="114">
        <f>AM17/Vol!$C$19</f>
        <v>175.82271762208066</v>
      </c>
      <c r="AT17" s="36">
        <f t="shared" si="6"/>
        <v>318.4713375796178</v>
      </c>
      <c r="AU17" s="36">
        <f>AO17/Vol!$C$19</f>
        <v>182.45753715498935</v>
      </c>
      <c r="AV17" s="34">
        <f>AP17/Vol!$C$19</f>
        <v>223.59341825902334</v>
      </c>
      <c r="AW17" s="51">
        <v>71</v>
      </c>
      <c r="AX17" s="51">
        <v>44</v>
      </c>
      <c r="AY17" s="51">
        <v>78</v>
      </c>
      <c r="AZ17" s="50">
        <f t="shared" si="7"/>
        <v>71</v>
      </c>
      <c r="BA17" s="36">
        <f>AW17/Vol!$C$20</f>
        <v>223.13945692256112</v>
      </c>
      <c r="BB17" s="36">
        <f>AX17/Vol!$C$20</f>
        <v>138.28360710693929</v>
      </c>
      <c r="BC17" s="36">
        <f>AY17/Vol!$C$20</f>
        <v>245.13912168957421</v>
      </c>
      <c r="BD17" s="34">
        <f>AZ17/Vol!$C$20</f>
        <v>223.13945692256112</v>
      </c>
      <c r="BE17" s="51">
        <v>10</v>
      </c>
      <c r="BF17" s="51">
        <v>15</v>
      </c>
      <c r="BG17" s="51">
        <v>20</v>
      </c>
      <c r="BH17" s="50">
        <f t="shared" si="8"/>
        <v>15</v>
      </c>
      <c r="BI17" s="36">
        <f>BE17/Vol!$C$21</f>
        <v>26.539278131634813</v>
      </c>
      <c r="BJ17" s="36">
        <f>BF17/Vol!$C$21</f>
        <v>39.808917197452224</v>
      </c>
      <c r="BK17" s="36">
        <f>BG17/Vol!$C$21</f>
        <v>53.078556263269626</v>
      </c>
      <c r="BL17" s="34">
        <f>BH17/Vol!$C$21</f>
        <v>39.808917197452224</v>
      </c>
      <c r="BM17" s="51">
        <v>31</v>
      </c>
      <c r="BN17" s="51">
        <v>14</v>
      </c>
      <c r="BO17" s="51">
        <v>31</v>
      </c>
      <c r="BP17" s="50">
        <f t="shared" si="9"/>
        <v>31</v>
      </c>
      <c r="BQ17" s="36">
        <f>BM17/Vol!$C$22</f>
        <v>90.298275594220897</v>
      </c>
      <c r="BR17" s="36">
        <f>BN17/Vol!$C$22</f>
        <v>40.779866397390087</v>
      </c>
      <c r="BS17" s="36">
        <f>BO17/Vol!$C$22</f>
        <v>90.298275594220897</v>
      </c>
      <c r="BT17" s="34">
        <f>BP17/Vol!$C$22</f>
        <v>90.298275594220897</v>
      </c>
      <c r="BU17" s="17"/>
      <c r="BV17" s="51">
        <v>1</v>
      </c>
      <c r="BW17" s="49">
        <v>0</v>
      </c>
      <c r="BX17" s="51">
        <v>4</v>
      </c>
      <c r="BY17" s="50">
        <f t="shared" si="10"/>
        <v>1.6666666666666667</v>
      </c>
      <c r="BZ17" s="36">
        <f>BV17/Vol!$C$28</f>
        <v>3.1847133757961776</v>
      </c>
      <c r="CA17" s="36">
        <f>BW17/Vol!$C$28</f>
        <v>0</v>
      </c>
      <c r="CB17" s="36">
        <f>BX17/Vol!$C$28</f>
        <v>12.738853503184711</v>
      </c>
      <c r="CC17" s="34">
        <f>BY17/Vol!$C$28</f>
        <v>5.3078556263269636</v>
      </c>
      <c r="CD17" s="61">
        <v>1</v>
      </c>
      <c r="CE17" s="61">
        <v>5</v>
      </c>
      <c r="CF17" s="49">
        <v>0</v>
      </c>
      <c r="CG17" s="50">
        <f t="shared" si="11"/>
        <v>2</v>
      </c>
      <c r="CH17" s="36">
        <f>CD17/Vol!$C$29</f>
        <v>3.2719657970508669</v>
      </c>
      <c r="CI17" s="36">
        <f>CE17/Vol!$C$29</f>
        <v>16.359828985254335</v>
      </c>
      <c r="CJ17" s="36">
        <f>CF17/Vol!$C$29</f>
        <v>0</v>
      </c>
      <c r="CK17" s="34">
        <f>CG17/Vol!$C$29</f>
        <v>6.5439315941017338</v>
      </c>
      <c r="CL17" s="61">
        <v>9</v>
      </c>
      <c r="CM17" s="61">
        <v>16</v>
      </c>
      <c r="CN17" s="51">
        <v>3</v>
      </c>
      <c r="CO17" s="50">
        <f>AVERAGE(CL17:CN17)</f>
        <v>9.3333333333333339</v>
      </c>
      <c r="CP17" s="36">
        <f>CL17/Vol!$C$30</f>
        <v>27.917941930680779</v>
      </c>
      <c r="CQ17" s="36">
        <f>CM17/Vol!$C$30</f>
        <v>49.631896765654716</v>
      </c>
      <c r="CR17" s="36">
        <f>CN17/Vol!$C$30</f>
        <v>9.3059806435602592</v>
      </c>
      <c r="CS17" s="34">
        <f>CO17/Vol!$C$30</f>
        <v>28.951939779965254</v>
      </c>
      <c r="CT17" s="61">
        <v>14</v>
      </c>
      <c r="CU17" s="61">
        <v>2</v>
      </c>
      <c r="CV17" s="51">
        <v>17</v>
      </c>
      <c r="CW17" s="50">
        <f t="shared" si="13"/>
        <v>11</v>
      </c>
      <c r="CX17" s="36">
        <f>CT17/Vol!$C$31</f>
        <v>37.572461175123443</v>
      </c>
      <c r="CY17" s="36">
        <f>CU17/Vol!$C$31</f>
        <v>5.3674944535890639</v>
      </c>
      <c r="CZ17" s="36">
        <f>CV17/Vol!$C$31</f>
        <v>45.623702855507041</v>
      </c>
      <c r="DA17" s="34">
        <f>CW17/Vol!$C$31</f>
        <v>29.521219494739849</v>
      </c>
      <c r="DB17" s="55">
        <v>0</v>
      </c>
      <c r="DC17" s="55">
        <v>0</v>
      </c>
      <c r="DD17" s="49">
        <v>0</v>
      </c>
      <c r="DE17" s="50">
        <f t="shared" si="14"/>
        <v>0</v>
      </c>
      <c r="DF17" s="36">
        <f>DB17/Vol!$C$32</f>
        <v>0</v>
      </c>
      <c r="DG17" s="36">
        <f>DC17/Vol!$C$32</f>
        <v>0</v>
      </c>
      <c r="DH17" s="36">
        <f>DD17/Vol!$C$32</f>
        <v>0</v>
      </c>
      <c r="DI17" s="34">
        <f>DE17/Vol!$C$32</f>
        <v>0</v>
      </c>
      <c r="DJ17" s="68"/>
      <c r="DK17" s="51">
        <v>32</v>
      </c>
      <c r="DL17" s="51">
        <v>63</v>
      </c>
      <c r="DM17" s="51">
        <v>39</v>
      </c>
      <c r="DN17" s="50">
        <f t="shared" si="15"/>
        <v>44.666666666666664</v>
      </c>
      <c r="DO17" s="36">
        <f>DK17/Vol!$C$33</f>
        <v>100.56989607777403</v>
      </c>
      <c r="DP17" s="36">
        <f>DL17/Vol!$C$33</f>
        <v>197.99698290311764</v>
      </c>
      <c r="DQ17" s="36">
        <f>DM17/Vol!$C$33</f>
        <v>122.56956084478711</v>
      </c>
      <c r="DR17" s="34">
        <f>DN17/Vol!$C$33</f>
        <v>140.37881327522624</v>
      </c>
      <c r="DS17" s="51">
        <v>10</v>
      </c>
      <c r="DT17" s="51">
        <v>16</v>
      </c>
      <c r="DU17" s="51">
        <v>12</v>
      </c>
      <c r="DV17" s="50">
        <f t="shared" si="16"/>
        <v>12.666666666666666</v>
      </c>
      <c r="DW17" s="36">
        <f>DS17/Vol!$C$34</f>
        <v>36.746692797648208</v>
      </c>
      <c r="DX17" s="36">
        <f>DT17/Vol!$C$34</f>
        <v>58.79470847623714</v>
      </c>
      <c r="DY17" s="36">
        <f>DU17/Vol!$C$34</f>
        <v>44.09603135717785</v>
      </c>
      <c r="DZ17" s="34">
        <f>DV17/Vol!$C$34</f>
        <v>46.545810877021069</v>
      </c>
      <c r="EA17" s="51">
        <v>119</v>
      </c>
      <c r="EB17" s="51">
        <v>77</v>
      </c>
      <c r="EC17" s="51">
        <v>257</v>
      </c>
      <c r="ED17" s="50">
        <f t="shared" si="17"/>
        <v>151</v>
      </c>
      <c r="EE17" s="36">
        <f>EA17/Vol!$C$35</f>
        <v>346.62886437781572</v>
      </c>
      <c r="EF17" s="36">
        <f>EB17/Vol!$C$35</f>
        <v>224.28926518564546</v>
      </c>
      <c r="EG17" s="36">
        <f>EC17/Vol!$C$35</f>
        <v>748.6018331520894</v>
      </c>
      <c r="EH17" s="34">
        <f>ED17/Vol!$C$35</f>
        <v>439.8399875718502</v>
      </c>
      <c r="EI17" s="51">
        <v>9</v>
      </c>
      <c r="EJ17" s="51">
        <v>4</v>
      </c>
      <c r="EK17" s="51">
        <v>14</v>
      </c>
      <c r="EL17" s="50">
        <f t="shared" si="18"/>
        <v>9</v>
      </c>
      <c r="EM17" s="36">
        <f>EI17/Vol!$C$36</f>
        <v>26.539278131634809</v>
      </c>
      <c r="EN17" s="36">
        <f>EJ17/Vol!$C$36</f>
        <v>11.795234725171026</v>
      </c>
      <c r="EO17" s="36">
        <f>EK17/Vol!$C$36</f>
        <v>41.283321538098591</v>
      </c>
      <c r="EP17" s="34">
        <f>EL17/Vol!$C$36</f>
        <v>26.539278131634809</v>
      </c>
      <c r="EQ17" s="51">
        <v>572</v>
      </c>
      <c r="ER17" s="51">
        <v>496</v>
      </c>
      <c r="ES17" s="51">
        <v>302</v>
      </c>
      <c r="ET17" s="50">
        <f t="shared" si="19"/>
        <v>456.66666666666669</v>
      </c>
      <c r="EU17" s="36">
        <f>EQ17/Vol!$C$37</f>
        <v>1265.038924274593</v>
      </c>
      <c r="EV17" s="36">
        <f>ER17/Vol!$C$37</f>
        <v>1096.9568294409057</v>
      </c>
      <c r="EW17" s="36">
        <f>ES17/Vol!$C$37</f>
        <v>667.90516631280957</v>
      </c>
      <c r="EX17" s="34">
        <f>ET17/Vol!$C$37</f>
        <v>1009.9669733427694</v>
      </c>
      <c r="EY17" s="43"/>
      <c r="EZ17" s="17"/>
      <c r="FA17" s="17"/>
      <c r="FB17" s="17"/>
      <c r="FC17" s="17"/>
      <c r="FD17" s="17"/>
      <c r="FE17" s="17"/>
    </row>
    <row r="18" spans="1:267" x14ac:dyDescent="0.25">
      <c r="A18" s="136" t="s">
        <v>193</v>
      </c>
      <c r="B18" s="135" t="s">
        <v>8</v>
      </c>
      <c r="C18" s="80" t="s">
        <v>131</v>
      </c>
      <c r="D18" s="49">
        <v>0</v>
      </c>
      <c r="E18" s="49">
        <v>0</v>
      </c>
      <c r="F18" s="51">
        <v>1</v>
      </c>
      <c r="G18" s="50">
        <f t="shared" si="0"/>
        <v>0.33333333333333331</v>
      </c>
      <c r="H18" s="36">
        <f>D18/Vol!$C$11</f>
        <v>0</v>
      </c>
      <c r="I18" s="36">
        <f>E18/Vol!$C$11</f>
        <v>0</v>
      </c>
      <c r="J18" s="36">
        <f>F18/Vol!$C$11</f>
        <v>2.8100412139378035</v>
      </c>
      <c r="K18" s="34">
        <f>G18/Vol!$C$11</f>
        <v>0.93668040464593449</v>
      </c>
      <c r="L18" s="51">
        <v>3</v>
      </c>
      <c r="M18" s="49">
        <v>0</v>
      </c>
      <c r="N18" s="51">
        <v>2</v>
      </c>
      <c r="O18" s="50">
        <f t="shared" si="1"/>
        <v>1.6666666666666667</v>
      </c>
      <c r="P18" s="36">
        <f>L18/Vol!$C$12</f>
        <v>10.856977417486968</v>
      </c>
      <c r="Q18" s="36">
        <f>M18/Vol!$C$12</f>
        <v>0</v>
      </c>
      <c r="R18" s="36">
        <f>N18/Vol!$C$12</f>
        <v>7.2379849449913127</v>
      </c>
      <c r="S18" s="34">
        <f>O18/Vol!$C$12</f>
        <v>6.0316541208260945</v>
      </c>
      <c r="T18" s="49">
        <v>0</v>
      </c>
      <c r="U18" s="49">
        <v>0</v>
      </c>
      <c r="V18" s="49">
        <v>0</v>
      </c>
      <c r="W18" s="50">
        <f t="shared" si="2"/>
        <v>0</v>
      </c>
      <c r="X18" s="36">
        <f>T18/Vol!$C$13</f>
        <v>0</v>
      </c>
      <c r="Y18" s="36">
        <f>U18/Vol!$C$13</f>
        <v>0</v>
      </c>
      <c r="Z18" s="36">
        <f>V18/Vol!$C$13</f>
        <v>0</v>
      </c>
      <c r="AA18" s="34">
        <f>W18/Vol!$C$13</f>
        <v>0</v>
      </c>
      <c r="AB18" s="49">
        <v>0</v>
      </c>
      <c r="AC18" s="49">
        <v>0</v>
      </c>
      <c r="AD18" s="49">
        <v>0</v>
      </c>
      <c r="AE18" s="50">
        <f t="shared" si="3"/>
        <v>0</v>
      </c>
      <c r="AF18" s="36">
        <f>AB18/Vol!$C$14</f>
        <v>0</v>
      </c>
      <c r="AG18" s="36">
        <f>AC18/Vol!$C$14</f>
        <v>0</v>
      </c>
      <c r="AH18" s="36">
        <f>AD18/Vol!$C$14</f>
        <v>0</v>
      </c>
      <c r="AI18" s="34">
        <f>AE18/Vol!$C$14</f>
        <v>0</v>
      </c>
      <c r="AJ18" s="17"/>
      <c r="AK18" s="49">
        <v>0</v>
      </c>
      <c r="AL18" s="108">
        <v>0</v>
      </c>
      <c r="AM18" s="109">
        <v>0</v>
      </c>
      <c r="AN18" s="97">
        <f t="shared" si="4"/>
        <v>0</v>
      </c>
      <c r="AO18" s="49">
        <v>0</v>
      </c>
      <c r="AP18" s="50">
        <f t="shared" si="5"/>
        <v>0</v>
      </c>
      <c r="AQ18" s="36">
        <f>AK18/Vol!$C$19</f>
        <v>0</v>
      </c>
      <c r="AR18" s="114">
        <f>AL18/Vol!$C$19</f>
        <v>0</v>
      </c>
      <c r="AS18" s="114">
        <f>AM18/Vol!$C$19</f>
        <v>0</v>
      </c>
      <c r="AT18" s="36">
        <f t="shared" si="6"/>
        <v>0</v>
      </c>
      <c r="AU18" s="36">
        <f>AO18/Vol!$C$19</f>
        <v>0</v>
      </c>
      <c r="AV18" s="34">
        <f>AP18/Vol!$C$19</f>
        <v>0</v>
      </c>
      <c r="AW18" s="49">
        <v>0</v>
      </c>
      <c r="AX18" s="49">
        <v>0</v>
      </c>
      <c r="AY18" s="49">
        <v>0</v>
      </c>
      <c r="AZ18" s="50">
        <f t="shared" si="7"/>
        <v>0</v>
      </c>
      <c r="BA18" s="36">
        <f>AW18/Vol!$C$20</f>
        <v>0</v>
      </c>
      <c r="BB18" s="36">
        <f>AX18/Vol!$C$20</f>
        <v>0</v>
      </c>
      <c r="BC18" s="36">
        <f>AY18/Vol!$C$20</f>
        <v>0</v>
      </c>
      <c r="BD18" s="34">
        <f>AZ18/Vol!$C$20</f>
        <v>0</v>
      </c>
      <c r="BE18" s="49">
        <v>0</v>
      </c>
      <c r="BF18" s="49">
        <v>0</v>
      </c>
      <c r="BG18" s="49">
        <v>0</v>
      </c>
      <c r="BH18" s="50">
        <f t="shared" si="8"/>
        <v>0</v>
      </c>
      <c r="BI18" s="36">
        <f>BE18/Vol!$C$21</f>
        <v>0</v>
      </c>
      <c r="BJ18" s="36">
        <f>BF18/Vol!$C$21</f>
        <v>0</v>
      </c>
      <c r="BK18" s="36">
        <f>BG18/Vol!$C$21</f>
        <v>0</v>
      </c>
      <c r="BL18" s="34">
        <f>BH18/Vol!$C$21</f>
        <v>0</v>
      </c>
      <c r="BM18" s="49">
        <v>0</v>
      </c>
      <c r="BN18" s="49">
        <v>0</v>
      </c>
      <c r="BO18" s="49">
        <v>0</v>
      </c>
      <c r="BP18" s="50">
        <f t="shared" si="9"/>
        <v>0</v>
      </c>
      <c r="BQ18" s="36">
        <f>BM18/Vol!$C$22</f>
        <v>0</v>
      </c>
      <c r="BR18" s="36">
        <f>BN18/Vol!$C$22</f>
        <v>0</v>
      </c>
      <c r="BS18" s="36">
        <f>BO18/Vol!$C$22</f>
        <v>0</v>
      </c>
      <c r="BT18" s="34">
        <f>BP18/Vol!$C$22</f>
        <v>0</v>
      </c>
      <c r="BU18" s="17"/>
      <c r="BV18" s="49">
        <v>0</v>
      </c>
      <c r="BW18" s="49">
        <v>0</v>
      </c>
      <c r="BX18" s="49">
        <v>0</v>
      </c>
      <c r="BY18" s="50">
        <f t="shared" si="10"/>
        <v>0</v>
      </c>
      <c r="BZ18" s="36">
        <f>BV18/Vol!$C$28</f>
        <v>0</v>
      </c>
      <c r="CA18" s="36">
        <f>BW18/Vol!$C$28</f>
        <v>0</v>
      </c>
      <c r="CB18" s="36">
        <f>BX18/Vol!$C$28</f>
        <v>0</v>
      </c>
      <c r="CC18" s="34">
        <f>BY18/Vol!$C$28</f>
        <v>0</v>
      </c>
      <c r="CD18" s="49">
        <v>0</v>
      </c>
      <c r="CE18" s="49">
        <v>0</v>
      </c>
      <c r="CF18" s="49">
        <v>0</v>
      </c>
      <c r="CG18" s="50">
        <f t="shared" si="11"/>
        <v>0</v>
      </c>
      <c r="CH18" s="36">
        <f>CD18/Vol!$C$29</f>
        <v>0</v>
      </c>
      <c r="CI18" s="36">
        <f>CE18/Vol!$C$29</f>
        <v>0</v>
      </c>
      <c r="CJ18" s="36">
        <f>CF18/Vol!$C$29</f>
        <v>0</v>
      </c>
      <c r="CK18" s="34">
        <f>CG18/Vol!$C$29</f>
        <v>0</v>
      </c>
      <c r="CL18" s="49">
        <v>0</v>
      </c>
      <c r="CM18" s="49">
        <v>0</v>
      </c>
      <c r="CN18" s="49">
        <v>0</v>
      </c>
      <c r="CO18" s="50">
        <f t="shared" si="12"/>
        <v>0</v>
      </c>
      <c r="CP18" s="36">
        <f>CL18/Vol!$C$30</f>
        <v>0</v>
      </c>
      <c r="CQ18" s="36">
        <f>CM18/Vol!$C$30</f>
        <v>0</v>
      </c>
      <c r="CR18" s="36">
        <f>CN18/Vol!$C$30</f>
        <v>0</v>
      </c>
      <c r="CS18" s="34">
        <f>CO18/Vol!$C$30</f>
        <v>0</v>
      </c>
      <c r="CT18" s="49">
        <v>0</v>
      </c>
      <c r="CU18" s="49">
        <v>0</v>
      </c>
      <c r="CV18" s="49">
        <v>0</v>
      </c>
      <c r="CW18" s="50">
        <f t="shared" si="13"/>
        <v>0</v>
      </c>
      <c r="CX18" s="36">
        <f>CT18/Vol!$C$31</f>
        <v>0</v>
      </c>
      <c r="CY18" s="36">
        <f>CU18/Vol!$C$31</f>
        <v>0</v>
      </c>
      <c r="CZ18" s="36">
        <f>CV18/Vol!$C$31</f>
        <v>0</v>
      </c>
      <c r="DA18" s="34">
        <f>CW18/Vol!$C$31</f>
        <v>0</v>
      </c>
      <c r="DB18" s="55">
        <v>0</v>
      </c>
      <c r="DC18" s="55">
        <v>0</v>
      </c>
      <c r="DD18" s="49">
        <v>0</v>
      </c>
      <c r="DE18" s="50">
        <f t="shared" si="14"/>
        <v>0</v>
      </c>
      <c r="DF18" s="36">
        <f>DB18/Vol!$C$32</f>
        <v>0</v>
      </c>
      <c r="DG18" s="36">
        <f>DC18/Vol!$C$32</f>
        <v>0</v>
      </c>
      <c r="DH18" s="36">
        <f>DD18/Vol!$C$32</f>
        <v>0</v>
      </c>
      <c r="DI18" s="34">
        <f>DE18/Vol!$C$32</f>
        <v>0</v>
      </c>
      <c r="DJ18" s="68"/>
      <c r="DK18" s="49">
        <v>0</v>
      </c>
      <c r="DL18" s="49">
        <v>0</v>
      </c>
      <c r="DM18" s="49">
        <v>0</v>
      </c>
      <c r="DN18" s="50">
        <f t="shared" si="15"/>
        <v>0</v>
      </c>
      <c r="DO18" s="36">
        <f>DK18/Vol!$C$33</f>
        <v>0</v>
      </c>
      <c r="DP18" s="36">
        <f>DL18/Vol!$C$33</f>
        <v>0</v>
      </c>
      <c r="DQ18" s="36">
        <f>DM18/Vol!$C$33</f>
        <v>0</v>
      </c>
      <c r="DR18" s="34">
        <f>DN18/Vol!$C$33</f>
        <v>0</v>
      </c>
      <c r="DS18" s="49">
        <v>0</v>
      </c>
      <c r="DT18" s="49">
        <v>0</v>
      </c>
      <c r="DU18" s="49">
        <v>0</v>
      </c>
      <c r="DV18" s="50">
        <f t="shared" si="16"/>
        <v>0</v>
      </c>
      <c r="DW18" s="36">
        <f>DS18/Vol!$C$34</f>
        <v>0</v>
      </c>
      <c r="DX18" s="36">
        <f>DT18/Vol!$C$34</f>
        <v>0</v>
      </c>
      <c r="DY18" s="36">
        <f>DU18/Vol!$C$34</f>
        <v>0</v>
      </c>
      <c r="DZ18" s="34">
        <f>DV18/Vol!$C$34</f>
        <v>0</v>
      </c>
      <c r="EA18" s="49">
        <v>0</v>
      </c>
      <c r="EB18" s="49">
        <v>0</v>
      </c>
      <c r="EC18" s="49">
        <v>0</v>
      </c>
      <c r="ED18" s="50">
        <f t="shared" si="17"/>
        <v>0</v>
      </c>
      <c r="EE18" s="36">
        <f>EA18/Vol!$C$35</f>
        <v>0</v>
      </c>
      <c r="EF18" s="36">
        <f>EB18/Vol!$C$35</f>
        <v>0</v>
      </c>
      <c r="EG18" s="36">
        <f>EC18/Vol!$C$35</f>
        <v>0</v>
      </c>
      <c r="EH18" s="34">
        <f>ED18/Vol!$C$35</f>
        <v>0</v>
      </c>
      <c r="EI18" s="49">
        <v>0</v>
      </c>
      <c r="EJ18" s="49">
        <v>0</v>
      </c>
      <c r="EK18" s="49">
        <v>0</v>
      </c>
      <c r="EL18" s="50">
        <f t="shared" si="18"/>
        <v>0</v>
      </c>
      <c r="EM18" s="36">
        <f>EI18/Vol!$C$36</f>
        <v>0</v>
      </c>
      <c r="EN18" s="36">
        <f>EJ18/Vol!$C$36</f>
        <v>0</v>
      </c>
      <c r="EO18" s="36">
        <f>EK18/Vol!$C$36</f>
        <v>0</v>
      </c>
      <c r="EP18" s="34">
        <f>EL18/Vol!$C$36</f>
        <v>0</v>
      </c>
      <c r="EQ18" s="49">
        <v>0</v>
      </c>
      <c r="ER18" s="49">
        <v>0</v>
      </c>
      <c r="ES18" s="49">
        <v>0</v>
      </c>
      <c r="ET18" s="50">
        <f t="shared" si="19"/>
        <v>0</v>
      </c>
      <c r="EU18" s="36">
        <f>EQ18/Vol!$C$37</f>
        <v>0</v>
      </c>
      <c r="EV18" s="36">
        <f>ER18/Vol!$C$37</f>
        <v>0</v>
      </c>
      <c r="EW18" s="36">
        <f>ES18/Vol!$C$37</f>
        <v>0</v>
      </c>
      <c r="EX18" s="34">
        <f>ET18/Vol!$C$37</f>
        <v>0</v>
      </c>
      <c r="EY18" s="43"/>
      <c r="EZ18" s="17"/>
      <c r="FA18" s="17"/>
      <c r="FB18" s="17"/>
      <c r="FC18" s="17"/>
      <c r="FD18" s="17"/>
      <c r="FE18" s="17"/>
    </row>
    <row r="19" spans="1:267" x14ac:dyDescent="0.25">
      <c r="A19" s="136" t="s">
        <v>193</v>
      </c>
      <c r="B19" s="135" t="s">
        <v>8</v>
      </c>
      <c r="C19" s="139" t="s">
        <v>10</v>
      </c>
      <c r="D19" s="61">
        <v>2</v>
      </c>
      <c r="E19" s="61">
        <v>1</v>
      </c>
      <c r="F19" s="49">
        <v>0</v>
      </c>
      <c r="G19" s="50">
        <f t="shared" si="0"/>
        <v>1</v>
      </c>
      <c r="H19" s="36">
        <f>D19/Vol!$C$11</f>
        <v>5.620082427875607</v>
      </c>
      <c r="I19" s="36">
        <f>E19/Vol!$C$11</f>
        <v>2.8100412139378035</v>
      </c>
      <c r="J19" s="36">
        <f>F19/Vol!$C$11</f>
        <v>0</v>
      </c>
      <c r="K19" s="34">
        <f>G19/Vol!$C$11</f>
        <v>2.8100412139378035</v>
      </c>
      <c r="L19" s="51">
        <v>2</v>
      </c>
      <c r="M19" s="49">
        <v>0</v>
      </c>
      <c r="N19" s="51">
        <v>4</v>
      </c>
      <c r="O19" s="50">
        <f t="shared" si="1"/>
        <v>2</v>
      </c>
      <c r="P19" s="36">
        <f>L19/Vol!$C$12</f>
        <v>7.2379849449913127</v>
      </c>
      <c r="Q19" s="36">
        <f>M19/Vol!$C$12</f>
        <v>0</v>
      </c>
      <c r="R19" s="36">
        <f>N19/Vol!$C$12</f>
        <v>14.475969889982625</v>
      </c>
      <c r="S19" s="34">
        <f>O19/Vol!$C$12</f>
        <v>7.2379849449913127</v>
      </c>
      <c r="T19" s="61">
        <v>1</v>
      </c>
      <c r="U19" s="61">
        <v>2</v>
      </c>
      <c r="V19" s="49">
        <v>0</v>
      </c>
      <c r="W19" s="50">
        <f t="shared" si="2"/>
        <v>1</v>
      </c>
      <c r="X19" s="36">
        <f>T19/Vol!$C$13</f>
        <v>2.1326205641492266</v>
      </c>
      <c r="Y19" s="36">
        <f>U19/Vol!$C$13</f>
        <v>4.2652411282984533</v>
      </c>
      <c r="Z19" s="36">
        <f>V19/Vol!$C$13</f>
        <v>0</v>
      </c>
      <c r="AA19" s="34">
        <f>W19/Vol!$C$13</f>
        <v>2.1326205641492266</v>
      </c>
      <c r="AB19" s="61">
        <v>2</v>
      </c>
      <c r="AC19" s="49">
        <v>0</v>
      </c>
      <c r="AD19" s="51">
        <v>1</v>
      </c>
      <c r="AE19" s="50">
        <f t="shared" si="3"/>
        <v>1</v>
      </c>
      <c r="AF19" s="36">
        <f>AB19/Vol!$C$14</f>
        <v>6.8243858052775259</v>
      </c>
      <c r="AG19" s="36">
        <f>AC19/Vol!$C$14</f>
        <v>0</v>
      </c>
      <c r="AH19" s="36">
        <f>AD19/Vol!$C$14</f>
        <v>3.412192902638763</v>
      </c>
      <c r="AI19" s="34">
        <f>AE19/Vol!$C$14</f>
        <v>3.412192902638763</v>
      </c>
      <c r="AJ19" s="17"/>
      <c r="AK19" s="49">
        <v>0</v>
      </c>
      <c r="AL19" s="108">
        <v>1</v>
      </c>
      <c r="AM19" s="109">
        <v>0</v>
      </c>
      <c r="AN19" s="113">
        <f t="shared" si="4"/>
        <v>1</v>
      </c>
      <c r="AO19" s="49">
        <v>0</v>
      </c>
      <c r="AP19" s="50">
        <f t="shared" si="5"/>
        <v>0.4</v>
      </c>
      <c r="AQ19" s="36">
        <f>AK19/Vol!$C$19</f>
        <v>0</v>
      </c>
      <c r="AR19" s="114">
        <f>AL19/Vol!$C$19</f>
        <v>3.317409766454352</v>
      </c>
      <c r="AS19" s="114">
        <f>AM19/Vol!$C$19</f>
        <v>0</v>
      </c>
      <c r="AT19" s="36">
        <f t="shared" si="6"/>
        <v>3.317409766454352</v>
      </c>
      <c r="AU19" s="36">
        <f>AO19/Vol!$C$19</f>
        <v>0</v>
      </c>
      <c r="AV19" s="34">
        <f>AP19/Vol!$C$19</f>
        <v>1.3269639065817409</v>
      </c>
      <c r="AW19" s="49">
        <v>0</v>
      </c>
      <c r="AX19" s="49">
        <v>0</v>
      </c>
      <c r="AY19" s="51">
        <v>1</v>
      </c>
      <c r="AZ19" s="50">
        <f t="shared" si="7"/>
        <v>0</v>
      </c>
      <c r="BA19" s="36">
        <f>AW19/Vol!$C$20</f>
        <v>0</v>
      </c>
      <c r="BB19" s="36">
        <f>AX19/Vol!$C$20</f>
        <v>0</v>
      </c>
      <c r="BC19" s="36">
        <f>AY19/Vol!$C$20</f>
        <v>3.1428092524304385</v>
      </c>
      <c r="BD19" s="34">
        <f>AZ19/Vol!$C$20</f>
        <v>0</v>
      </c>
      <c r="BE19" s="49">
        <v>0</v>
      </c>
      <c r="BF19" s="49">
        <v>0</v>
      </c>
      <c r="BG19" s="49">
        <v>0</v>
      </c>
      <c r="BH19" s="50">
        <f t="shared" si="8"/>
        <v>0</v>
      </c>
      <c r="BI19" s="36">
        <f>BE19/Vol!$C$21</f>
        <v>0</v>
      </c>
      <c r="BJ19" s="36">
        <f>BF19/Vol!$C$21</f>
        <v>0</v>
      </c>
      <c r="BK19" s="36">
        <f>BG19/Vol!$C$21</f>
        <v>0</v>
      </c>
      <c r="BL19" s="34">
        <f>BH19/Vol!$C$21</f>
        <v>0</v>
      </c>
      <c r="BM19" s="51">
        <v>1</v>
      </c>
      <c r="BN19" s="49">
        <v>1</v>
      </c>
      <c r="BO19" s="49">
        <v>0</v>
      </c>
      <c r="BP19" s="50">
        <f t="shared" si="9"/>
        <v>1</v>
      </c>
      <c r="BQ19" s="36">
        <f>BM19/Vol!$C$22</f>
        <v>2.9128475998135772</v>
      </c>
      <c r="BR19" s="36">
        <f>BN19/Vol!$C$22</f>
        <v>2.9128475998135772</v>
      </c>
      <c r="BS19" s="36">
        <f>BO19/Vol!$C$22</f>
        <v>0</v>
      </c>
      <c r="BT19" s="34">
        <f>BP19/Vol!$C$22</f>
        <v>2.9128475998135772</v>
      </c>
      <c r="BU19" s="17"/>
      <c r="BV19" s="49">
        <v>0</v>
      </c>
      <c r="BW19" s="51">
        <v>3</v>
      </c>
      <c r="BX19" s="49">
        <v>0</v>
      </c>
      <c r="BY19" s="50">
        <f t="shared" si="10"/>
        <v>1</v>
      </c>
      <c r="BZ19" s="36">
        <f>BV19/Vol!$C$28</f>
        <v>0</v>
      </c>
      <c r="CA19" s="36">
        <f>BW19/Vol!$C$28</f>
        <v>9.5541401273885338</v>
      </c>
      <c r="CB19" s="36">
        <f>BX19/Vol!$C$28</f>
        <v>0</v>
      </c>
      <c r="CC19" s="34">
        <f>BY19/Vol!$C$28</f>
        <v>3.1847133757961776</v>
      </c>
      <c r="CD19" s="49">
        <v>0</v>
      </c>
      <c r="CE19" s="49">
        <v>0</v>
      </c>
      <c r="CF19" s="51">
        <v>1</v>
      </c>
      <c r="CG19" s="50">
        <f t="shared" si="11"/>
        <v>0.33333333333333331</v>
      </c>
      <c r="CH19" s="36">
        <f>CD19/Vol!$C$29</f>
        <v>0</v>
      </c>
      <c r="CI19" s="36">
        <f>CE19/Vol!$C$29</f>
        <v>0</v>
      </c>
      <c r="CJ19" s="36">
        <f>CF19/Vol!$C$29</f>
        <v>3.2719657970508669</v>
      </c>
      <c r="CK19" s="34">
        <f>CG19/Vol!$C$29</f>
        <v>1.0906552656836224</v>
      </c>
      <c r="CL19" s="49">
        <v>0</v>
      </c>
      <c r="CM19" s="49">
        <v>0</v>
      </c>
      <c r="CN19" s="49">
        <v>0</v>
      </c>
      <c r="CO19" s="50">
        <f t="shared" si="12"/>
        <v>0</v>
      </c>
      <c r="CP19" s="36">
        <f>CL19/Vol!$C$30</f>
        <v>0</v>
      </c>
      <c r="CQ19" s="36">
        <f>CM19/Vol!$C$30</f>
        <v>0</v>
      </c>
      <c r="CR19" s="36">
        <f>CN17/Vol!$C$30</f>
        <v>9.3059806435602592</v>
      </c>
      <c r="CS19" s="34">
        <f>CO19/Vol!$C$30</f>
        <v>0</v>
      </c>
      <c r="CT19" s="55">
        <v>0</v>
      </c>
      <c r="CU19" s="55">
        <v>0</v>
      </c>
      <c r="CV19" s="49">
        <v>0</v>
      </c>
      <c r="CW19" s="50">
        <f t="shared" si="13"/>
        <v>0</v>
      </c>
      <c r="CX19" s="36">
        <f>CT19/Vol!$C$31</f>
        <v>0</v>
      </c>
      <c r="CY19" s="36">
        <f>CU19/Vol!$C$31</f>
        <v>0</v>
      </c>
      <c r="CZ19" s="36">
        <f>CV19/Vol!$C$31</f>
        <v>0</v>
      </c>
      <c r="DA19" s="34">
        <f>CW19/Vol!$C$31</f>
        <v>0</v>
      </c>
      <c r="DB19" s="55">
        <v>0</v>
      </c>
      <c r="DC19" s="55">
        <v>0</v>
      </c>
      <c r="DD19" s="51">
        <v>2</v>
      </c>
      <c r="DE19" s="50">
        <f t="shared" si="14"/>
        <v>0.66666666666666663</v>
      </c>
      <c r="DF19" s="36">
        <f>DB19/Vol!$C$32</f>
        <v>0</v>
      </c>
      <c r="DG19" s="36">
        <f>DC19/Vol!$C$32</f>
        <v>0</v>
      </c>
      <c r="DH19" s="36">
        <f>DD19/Vol!$C$32</f>
        <v>4.0829658664053561</v>
      </c>
      <c r="DI19" s="34">
        <f>DE19/Vol!$C$32</f>
        <v>1.3609886221351186</v>
      </c>
      <c r="DJ19" s="68"/>
      <c r="DK19" s="49">
        <v>0</v>
      </c>
      <c r="DL19" s="49">
        <v>0</v>
      </c>
      <c r="DM19" s="49">
        <v>0</v>
      </c>
      <c r="DN19" s="50">
        <f t="shared" si="15"/>
        <v>0</v>
      </c>
      <c r="DO19" s="36">
        <f>DK19/Vol!$C$33</f>
        <v>0</v>
      </c>
      <c r="DP19" s="36">
        <f>DL19/Vol!$C$33</f>
        <v>0</v>
      </c>
      <c r="DQ19" s="36">
        <f>DM19/Vol!$C$33</f>
        <v>0</v>
      </c>
      <c r="DR19" s="34">
        <f>DN19/Vol!$C$33</f>
        <v>0</v>
      </c>
      <c r="DS19" s="49">
        <v>0</v>
      </c>
      <c r="DT19" s="49">
        <v>0</v>
      </c>
      <c r="DU19" s="49">
        <v>0</v>
      </c>
      <c r="DV19" s="50">
        <f t="shared" si="16"/>
        <v>0</v>
      </c>
      <c r="DW19" s="36">
        <f>DS19/Vol!$C$34</f>
        <v>0</v>
      </c>
      <c r="DX19" s="36">
        <f>DT19/Vol!$C$34</f>
        <v>0</v>
      </c>
      <c r="DY19" s="36">
        <f>DU19/Vol!$C$34</f>
        <v>0</v>
      </c>
      <c r="DZ19" s="34">
        <f>DV19/Vol!$C$34</f>
        <v>0</v>
      </c>
      <c r="EA19" s="51">
        <v>2</v>
      </c>
      <c r="EB19" s="51">
        <v>1</v>
      </c>
      <c r="EC19" s="51">
        <v>1</v>
      </c>
      <c r="ED19" s="50">
        <f t="shared" si="17"/>
        <v>1.3333333333333333</v>
      </c>
      <c r="EE19" s="36">
        <f>EA19/Vol!$C$35</f>
        <v>5.8256951996271544</v>
      </c>
      <c r="EF19" s="36">
        <f>EB19/Vol!$C$35</f>
        <v>2.9128475998135772</v>
      </c>
      <c r="EG19" s="36">
        <f>EC19/Vol!$C$35</f>
        <v>2.9128475998135772</v>
      </c>
      <c r="EH19" s="34">
        <f>ED19/Vol!$C$35</f>
        <v>3.8837967997514364</v>
      </c>
      <c r="EI19" s="49">
        <v>0</v>
      </c>
      <c r="EJ19" s="49">
        <v>0</v>
      </c>
      <c r="EK19" s="49">
        <v>0</v>
      </c>
      <c r="EL19" s="50">
        <f t="shared" si="18"/>
        <v>0</v>
      </c>
      <c r="EM19" s="36">
        <f>EI19/Vol!$C$36</f>
        <v>0</v>
      </c>
      <c r="EN19" s="36">
        <f>EJ19/Vol!$C$36</f>
        <v>0</v>
      </c>
      <c r="EO19" s="36">
        <f>EK19/Vol!$C$36</f>
        <v>0</v>
      </c>
      <c r="EP19" s="34">
        <f>EL19/Vol!$C$36</f>
        <v>0</v>
      </c>
      <c r="EQ19" s="51">
        <v>2</v>
      </c>
      <c r="ER19" s="49">
        <v>0</v>
      </c>
      <c r="ES19" s="49">
        <v>0</v>
      </c>
      <c r="ET19" s="50">
        <f t="shared" si="19"/>
        <v>0.66666666666666663</v>
      </c>
      <c r="EU19" s="36">
        <f>EQ19/Vol!$C$37</f>
        <v>4.4232130219391363</v>
      </c>
      <c r="EV19" s="36">
        <f>ER19/Vol!$C$37</f>
        <v>0</v>
      </c>
      <c r="EW19" s="36">
        <f>ES19/Vol!$C$37</f>
        <v>0</v>
      </c>
      <c r="EX19" s="34">
        <f>ET19/Vol!$C$37</f>
        <v>1.4744043406463785</v>
      </c>
      <c r="EY19" s="43"/>
      <c r="EZ19" s="17"/>
      <c r="FA19" s="17"/>
      <c r="FB19" s="17"/>
      <c r="FC19" s="17"/>
      <c r="FD19" s="17"/>
      <c r="FE19" s="17"/>
    </row>
    <row r="20" spans="1:267" x14ac:dyDescent="0.25">
      <c r="A20" s="136" t="s">
        <v>194</v>
      </c>
      <c r="B20" s="134" t="s">
        <v>11</v>
      </c>
      <c r="C20" s="139" t="s">
        <v>11</v>
      </c>
      <c r="D20" s="49">
        <v>0</v>
      </c>
      <c r="E20" s="49">
        <v>0</v>
      </c>
      <c r="F20" s="49">
        <v>0</v>
      </c>
      <c r="G20" s="50">
        <f t="shared" si="0"/>
        <v>0</v>
      </c>
      <c r="H20" s="36">
        <f>D20/Vol!$C$11</f>
        <v>0</v>
      </c>
      <c r="I20" s="36">
        <f>E20/Vol!$C$11</f>
        <v>0</v>
      </c>
      <c r="J20" s="36">
        <f>F20/Vol!$C$11</f>
        <v>0</v>
      </c>
      <c r="K20" s="34">
        <f>G20/Vol!$C$11</f>
        <v>0</v>
      </c>
      <c r="L20" s="49">
        <v>0</v>
      </c>
      <c r="M20" s="49">
        <v>0</v>
      </c>
      <c r="N20" s="49">
        <v>0</v>
      </c>
      <c r="O20" s="50">
        <f t="shared" si="1"/>
        <v>0</v>
      </c>
      <c r="P20" s="36">
        <f>L20/Vol!$C$12</f>
        <v>0</v>
      </c>
      <c r="Q20" s="36">
        <f>M20/Vol!$C$12</f>
        <v>0</v>
      </c>
      <c r="R20" s="36">
        <f>N20/Vol!$C$12</f>
        <v>0</v>
      </c>
      <c r="S20" s="34">
        <f>O20/Vol!$C$12</f>
        <v>0</v>
      </c>
      <c r="T20" s="56">
        <v>0</v>
      </c>
      <c r="U20" s="56">
        <v>0</v>
      </c>
      <c r="V20" s="49">
        <v>0</v>
      </c>
      <c r="W20" s="50">
        <f t="shared" si="2"/>
        <v>0</v>
      </c>
      <c r="X20" s="36">
        <f>T20/Vol!$C$13</f>
        <v>0</v>
      </c>
      <c r="Y20" s="36">
        <f>U20/Vol!$C$13</f>
        <v>0</v>
      </c>
      <c r="Z20" s="36">
        <f>V20/Vol!$C$13</f>
        <v>0</v>
      </c>
      <c r="AA20" s="34">
        <f>W20/Vol!$C$13</f>
        <v>0</v>
      </c>
      <c r="AB20" s="56">
        <v>0</v>
      </c>
      <c r="AC20" s="49">
        <v>0</v>
      </c>
      <c r="AD20" s="49">
        <v>0</v>
      </c>
      <c r="AE20" s="50">
        <f t="shared" si="3"/>
        <v>0</v>
      </c>
      <c r="AF20" s="36">
        <f>AB20/Vol!$C$14</f>
        <v>0</v>
      </c>
      <c r="AG20" s="36">
        <f>AC20/Vol!$C$14</f>
        <v>0</v>
      </c>
      <c r="AH20" s="36">
        <f>AD20/Vol!$C$14</f>
        <v>0</v>
      </c>
      <c r="AI20" s="34">
        <f>AE20/Vol!$C$14</f>
        <v>0</v>
      </c>
      <c r="AJ20" s="17"/>
      <c r="AK20" s="49">
        <v>0</v>
      </c>
      <c r="AL20" s="108">
        <v>0</v>
      </c>
      <c r="AM20" s="109">
        <v>1</v>
      </c>
      <c r="AN20" s="113">
        <f t="shared" si="4"/>
        <v>1</v>
      </c>
      <c r="AO20" s="49">
        <v>0</v>
      </c>
      <c r="AP20" s="50">
        <f t="shared" si="5"/>
        <v>0.4</v>
      </c>
      <c r="AQ20" s="36">
        <f>AK20/Vol!$C$19</f>
        <v>0</v>
      </c>
      <c r="AR20" s="114">
        <f>AL20/Vol!$C$19</f>
        <v>0</v>
      </c>
      <c r="AS20" s="114">
        <f>AM20/Vol!$C$19</f>
        <v>3.317409766454352</v>
      </c>
      <c r="AT20" s="36">
        <f t="shared" si="6"/>
        <v>3.317409766454352</v>
      </c>
      <c r="AU20" s="36">
        <f>AO20/Vol!$C$19</f>
        <v>0</v>
      </c>
      <c r="AV20" s="34">
        <f>AP20/Vol!$C$19</f>
        <v>1.3269639065817409</v>
      </c>
      <c r="AW20" s="49">
        <v>0</v>
      </c>
      <c r="AX20" s="49">
        <v>0</v>
      </c>
      <c r="AY20" s="49">
        <v>0</v>
      </c>
      <c r="AZ20" s="50">
        <f t="shared" si="7"/>
        <v>0</v>
      </c>
      <c r="BA20" s="36">
        <f>AW20/Vol!$C$20</f>
        <v>0</v>
      </c>
      <c r="BB20" s="36">
        <f>AX20/Vol!$C$20</f>
        <v>0</v>
      </c>
      <c r="BC20" s="36">
        <f>AY20/Vol!$C$20</f>
        <v>0</v>
      </c>
      <c r="BD20" s="34">
        <f>AZ20/Vol!$C$20</f>
        <v>0</v>
      </c>
      <c r="BE20" s="49">
        <v>0</v>
      </c>
      <c r="BF20" s="49">
        <v>0</v>
      </c>
      <c r="BG20" s="49">
        <v>0</v>
      </c>
      <c r="BH20" s="50">
        <f t="shared" si="8"/>
        <v>0</v>
      </c>
      <c r="BI20" s="36">
        <f>BE20/Vol!$C$21</f>
        <v>0</v>
      </c>
      <c r="BJ20" s="36">
        <f>BF20/Vol!$C$21</f>
        <v>0</v>
      </c>
      <c r="BK20" s="36">
        <f>BG20/Vol!$C$21</f>
        <v>0</v>
      </c>
      <c r="BL20" s="34">
        <f>BH20/Vol!$C$21</f>
        <v>0</v>
      </c>
      <c r="BM20" s="49">
        <v>0</v>
      </c>
      <c r="BN20" s="49">
        <v>0</v>
      </c>
      <c r="BO20" s="49">
        <v>0</v>
      </c>
      <c r="BP20" s="50">
        <f t="shared" si="9"/>
        <v>0</v>
      </c>
      <c r="BQ20" s="36">
        <f>BM20/Vol!$C$22</f>
        <v>0</v>
      </c>
      <c r="BR20" s="36">
        <f>BN20/Vol!$C$22</f>
        <v>0</v>
      </c>
      <c r="BS20" s="36">
        <f>BO20/Vol!$C$22</f>
        <v>0</v>
      </c>
      <c r="BT20" s="34">
        <f>BP20/Vol!$C$22</f>
        <v>0</v>
      </c>
      <c r="BU20" s="17"/>
      <c r="BV20" s="49">
        <v>0</v>
      </c>
      <c r="BW20" s="49">
        <v>0</v>
      </c>
      <c r="BX20" s="49">
        <v>0</v>
      </c>
      <c r="BY20" s="50">
        <f t="shared" si="10"/>
        <v>0</v>
      </c>
      <c r="BZ20" s="36">
        <f>BV20/Vol!$C$28</f>
        <v>0</v>
      </c>
      <c r="CA20" s="36">
        <f>BW20/Vol!$C$28</f>
        <v>0</v>
      </c>
      <c r="CB20" s="36">
        <f>BX20/Vol!$C$28</f>
        <v>0</v>
      </c>
      <c r="CC20" s="34">
        <f>BY20/Vol!$C$28</f>
        <v>0</v>
      </c>
      <c r="CD20" s="49">
        <v>0</v>
      </c>
      <c r="CE20" s="49">
        <v>0</v>
      </c>
      <c r="CF20" s="49">
        <v>0</v>
      </c>
      <c r="CG20" s="50">
        <f t="shared" si="11"/>
        <v>0</v>
      </c>
      <c r="CH20" s="36">
        <f>CD20/Vol!$C$29</f>
        <v>0</v>
      </c>
      <c r="CI20" s="36">
        <f>CE20/Vol!$C$29</f>
        <v>0</v>
      </c>
      <c r="CJ20" s="36">
        <f>CF20/Vol!$C$29</f>
        <v>0</v>
      </c>
      <c r="CK20" s="34">
        <f>CG20/Vol!$C$29</f>
        <v>0</v>
      </c>
      <c r="CL20" s="49">
        <v>0</v>
      </c>
      <c r="CM20" s="49">
        <v>0</v>
      </c>
      <c r="CN20" s="49">
        <v>0</v>
      </c>
      <c r="CO20" s="50">
        <f t="shared" si="12"/>
        <v>0</v>
      </c>
      <c r="CP20" s="36">
        <f>CL20/Vol!$C$30</f>
        <v>0</v>
      </c>
      <c r="CQ20" s="36">
        <f>CM20/Vol!$C$30</f>
        <v>0</v>
      </c>
      <c r="CR20" s="36">
        <f>CN20/Vol!$C$30</f>
        <v>0</v>
      </c>
      <c r="CS20" s="34">
        <f>CO20/Vol!$C$30</f>
        <v>0</v>
      </c>
      <c r="CT20" s="55">
        <v>0</v>
      </c>
      <c r="CU20" s="55">
        <v>0</v>
      </c>
      <c r="CV20" s="51">
        <v>2</v>
      </c>
      <c r="CW20" s="50">
        <f t="shared" si="13"/>
        <v>0.66666666666666663</v>
      </c>
      <c r="CX20" s="36">
        <f>CT20/Vol!$C$31</f>
        <v>0</v>
      </c>
      <c r="CY20" s="36">
        <f>CU20/Vol!$C$31</f>
        <v>0</v>
      </c>
      <c r="CZ20" s="36">
        <f>CV20/Vol!$C$31</f>
        <v>5.3674944535890639</v>
      </c>
      <c r="DA20" s="34">
        <f>CW20/Vol!$C$31</f>
        <v>1.7891648178630211</v>
      </c>
      <c r="DB20" s="55">
        <v>0</v>
      </c>
      <c r="DC20" s="55">
        <v>0</v>
      </c>
      <c r="DD20" s="49">
        <v>0</v>
      </c>
      <c r="DE20" s="50">
        <f t="shared" si="14"/>
        <v>0</v>
      </c>
      <c r="DF20" s="36">
        <f>DB20/Vol!$C$32</f>
        <v>0</v>
      </c>
      <c r="DG20" s="36">
        <f>DC20/Vol!$C$32</f>
        <v>0</v>
      </c>
      <c r="DH20" s="36">
        <f>DD20/Vol!$C$32</f>
        <v>0</v>
      </c>
      <c r="DI20" s="34">
        <f>DE20/Vol!$C$32</f>
        <v>0</v>
      </c>
      <c r="DJ20" s="68"/>
      <c r="DK20" s="49">
        <v>0</v>
      </c>
      <c r="DL20" s="49">
        <v>0</v>
      </c>
      <c r="DM20" s="49">
        <v>0</v>
      </c>
      <c r="DN20" s="50">
        <f t="shared" si="15"/>
        <v>0</v>
      </c>
      <c r="DO20" s="36">
        <f>DK20/Vol!$C$33</f>
        <v>0</v>
      </c>
      <c r="DP20" s="36">
        <f>DL20/Vol!$C$33</f>
        <v>0</v>
      </c>
      <c r="DQ20" s="36">
        <f>DM20/Vol!$C$33</f>
        <v>0</v>
      </c>
      <c r="DR20" s="34">
        <f>DN20/Vol!$C$33</f>
        <v>0</v>
      </c>
      <c r="DS20" s="49">
        <v>0</v>
      </c>
      <c r="DT20" s="51">
        <v>1</v>
      </c>
      <c r="DU20" s="49">
        <v>0</v>
      </c>
      <c r="DV20" s="50">
        <f t="shared" si="16"/>
        <v>0.33333333333333331</v>
      </c>
      <c r="DW20" s="36">
        <f>DS20/Vol!$C$34</f>
        <v>0</v>
      </c>
      <c r="DX20" s="36">
        <f>DT20/Vol!$C$34</f>
        <v>3.6746692797648213</v>
      </c>
      <c r="DY20" s="36">
        <f>DU20/Vol!$C$34</f>
        <v>0</v>
      </c>
      <c r="DZ20" s="34">
        <f>DV20/Vol!$C$34</f>
        <v>1.2248897599216069</v>
      </c>
      <c r="EA20" s="49">
        <v>0</v>
      </c>
      <c r="EB20" s="49">
        <v>0</v>
      </c>
      <c r="EC20" s="49">
        <v>0</v>
      </c>
      <c r="ED20" s="50">
        <f t="shared" si="17"/>
        <v>0</v>
      </c>
      <c r="EE20" s="36">
        <f>EA20/Vol!$C$35</f>
        <v>0</v>
      </c>
      <c r="EF20" s="36">
        <f>EB20/Vol!$C$35</f>
        <v>0</v>
      </c>
      <c r="EG20" s="36">
        <f>EC20/Vol!$C$35</f>
        <v>0</v>
      </c>
      <c r="EH20" s="34">
        <f>ED20/Vol!$C$35</f>
        <v>0</v>
      </c>
      <c r="EI20" s="51">
        <v>1</v>
      </c>
      <c r="EJ20" s="49">
        <v>0</v>
      </c>
      <c r="EK20" s="49">
        <v>0</v>
      </c>
      <c r="EL20" s="50">
        <f t="shared" si="18"/>
        <v>0.33333333333333331</v>
      </c>
      <c r="EM20" s="36">
        <f>EI20/Vol!$C$36</f>
        <v>2.9488086812927565</v>
      </c>
      <c r="EN20" s="36">
        <f>EJ20/Vol!$C$36</f>
        <v>0</v>
      </c>
      <c r="EO20" s="36">
        <f>EK20/Vol!$C$36</f>
        <v>0</v>
      </c>
      <c r="EP20" s="34">
        <f>EL20/Vol!$C$36</f>
        <v>0.98293622709758544</v>
      </c>
      <c r="EQ20" s="49">
        <v>0</v>
      </c>
      <c r="ER20" s="49">
        <v>0</v>
      </c>
      <c r="ES20" s="49">
        <v>0</v>
      </c>
      <c r="ET20" s="50">
        <f t="shared" si="19"/>
        <v>0</v>
      </c>
      <c r="EU20" s="36">
        <f>EQ20/Vol!$C$37</f>
        <v>0</v>
      </c>
      <c r="EV20" s="36">
        <f>ER20/Vol!$C$37</f>
        <v>0</v>
      </c>
      <c r="EW20" s="36">
        <f>ES20/Vol!$C$37</f>
        <v>0</v>
      </c>
      <c r="EX20" s="34">
        <f>ET20/Vol!$C$37</f>
        <v>0</v>
      </c>
      <c r="EY20" s="43"/>
      <c r="EZ20" s="17"/>
      <c r="FA20" s="17"/>
      <c r="FB20" s="17"/>
      <c r="FC20" s="17"/>
      <c r="FD20" s="17"/>
      <c r="FE20" s="17"/>
    </row>
    <row r="21" spans="1:267" x14ac:dyDescent="0.25">
      <c r="A21" s="136" t="s">
        <v>194</v>
      </c>
      <c r="B21" s="134" t="s">
        <v>12</v>
      </c>
      <c r="C21" s="80" t="s">
        <v>82</v>
      </c>
      <c r="D21" s="49">
        <v>0</v>
      </c>
      <c r="E21" s="49">
        <v>0</v>
      </c>
      <c r="F21" s="49">
        <v>0</v>
      </c>
      <c r="G21" s="50">
        <f t="shared" si="0"/>
        <v>0</v>
      </c>
      <c r="H21" s="36">
        <f>D21/Vol!$C$11</f>
        <v>0</v>
      </c>
      <c r="I21" s="36">
        <f>E21/Vol!$C$11</f>
        <v>0</v>
      </c>
      <c r="J21" s="36">
        <f>F21/Vol!$C$11</f>
        <v>0</v>
      </c>
      <c r="K21" s="34">
        <f>G21/Vol!$C$11</f>
        <v>0</v>
      </c>
      <c r="L21" s="49">
        <v>0</v>
      </c>
      <c r="M21" s="49">
        <v>0</v>
      </c>
      <c r="N21" s="49">
        <v>0</v>
      </c>
      <c r="O21" s="50">
        <f t="shared" si="1"/>
        <v>0</v>
      </c>
      <c r="P21" s="36">
        <f>L21/Vol!$C$12</f>
        <v>0</v>
      </c>
      <c r="Q21" s="36">
        <f>M21/Vol!$C$12</f>
        <v>0</v>
      </c>
      <c r="R21" s="36">
        <f>N21/Vol!$C$12</f>
        <v>0</v>
      </c>
      <c r="S21" s="34">
        <f>O21/Vol!$C$12</f>
        <v>0</v>
      </c>
      <c r="T21" s="61">
        <v>2</v>
      </c>
      <c r="U21" s="61">
        <v>2</v>
      </c>
      <c r="V21" s="51">
        <v>1</v>
      </c>
      <c r="W21" s="50">
        <f t="shared" si="2"/>
        <v>1.6666666666666667</v>
      </c>
      <c r="X21" s="36">
        <f>T21/Vol!$C$13</f>
        <v>4.2652411282984533</v>
      </c>
      <c r="Y21" s="36">
        <f>U21/Vol!$C$13</f>
        <v>4.2652411282984533</v>
      </c>
      <c r="Z21" s="36">
        <f>V21/Vol!$C$13</f>
        <v>2.1326205641492266</v>
      </c>
      <c r="AA21" s="34">
        <f>W21/Vol!$C$13</f>
        <v>3.554367606915378</v>
      </c>
      <c r="AB21" s="61">
        <v>5</v>
      </c>
      <c r="AC21" s="51">
        <v>8</v>
      </c>
      <c r="AD21" s="51">
        <v>10</v>
      </c>
      <c r="AE21" s="50">
        <f t="shared" si="3"/>
        <v>7.666666666666667</v>
      </c>
      <c r="AF21" s="36">
        <f>AB21/Vol!$C$14</f>
        <v>17.060964513193813</v>
      </c>
      <c r="AG21" s="36">
        <f>AC21/Vol!$C$14</f>
        <v>27.297543221110104</v>
      </c>
      <c r="AH21" s="36">
        <f>AD21/Vol!$C$14</f>
        <v>34.121929026387626</v>
      </c>
      <c r="AI21" s="34">
        <f>AE21/Vol!$C$14</f>
        <v>26.160145586897183</v>
      </c>
      <c r="AJ21" s="17"/>
      <c r="AK21" s="49">
        <v>0</v>
      </c>
      <c r="AL21" s="108">
        <v>0</v>
      </c>
      <c r="AM21" s="109">
        <v>0</v>
      </c>
      <c r="AN21" s="97">
        <f t="shared" si="4"/>
        <v>0</v>
      </c>
      <c r="AO21" s="49">
        <v>0</v>
      </c>
      <c r="AP21" s="50">
        <f t="shared" si="5"/>
        <v>0</v>
      </c>
      <c r="AQ21" s="36">
        <f>AK21/Vol!$C$19</f>
        <v>0</v>
      </c>
      <c r="AR21" s="114">
        <f>AL21/Vol!$C$19</f>
        <v>0</v>
      </c>
      <c r="AS21" s="114">
        <f>AM21/Vol!$C$19</f>
        <v>0</v>
      </c>
      <c r="AT21" s="36">
        <f t="shared" si="6"/>
        <v>0</v>
      </c>
      <c r="AU21" s="36">
        <f>AO21/Vol!$C$19</f>
        <v>0</v>
      </c>
      <c r="AV21" s="34">
        <f>AP21/Vol!$C$19</f>
        <v>0</v>
      </c>
      <c r="AW21" s="49">
        <v>0</v>
      </c>
      <c r="AX21" s="49">
        <v>0</v>
      </c>
      <c r="AY21" s="49">
        <v>0</v>
      </c>
      <c r="AZ21" s="50">
        <f t="shared" si="7"/>
        <v>0</v>
      </c>
      <c r="BA21" s="36">
        <f>AW21/Vol!$C$20</f>
        <v>0</v>
      </c>
      <c r="BB21" s="36">
        <f>AX21/Vol!$C$20</f>
        <v>0</v>
      </c>
      <c r="BC21" s="36">
        <f>AY21/Vol!$C$20</f>
        <v>0</v>
      </c>
      <c r="BD21" s="34">
        <f>AZ21/Vol!$C$20</f>
        <v>0</v>
      </c>
      <c r="BE21" s="49">
        <v>0</v>
      </c>
      <c r="BF21" s="49">
        <v>0</v>
      </c>
      <c r="BG21" s="49">
        <v>0</v>
      </c>
      <c r="BH21" s="50">
        <f t="shared" si="8"/>
        <v>0</v>
      </c>
      <c r="BI21" s="36">
        <f>BE21/Vol!$C$21</f>
        <v>0</v>
      </c>
      <c r="BJ21" s="36">
        <f>BF21/Vol!$C$21</f>
        <v>0</v>
      </c>
      <c r="BK21" s="36">
        <f>BG21/Vol!$C$21</f>
        <v>0</v>
      </c>
      <c r="BL21" s="34">
        <f>BH21/Vol!$C$21</f>
        <v>0</v>
      </c>
      <c r="BM21" s="49">
        <v>0</v>
      </c>
      <c r="BN21" s="49">
        <v>0</v>
      </c>
      <c r="BO21" s="49">
        <v>0</v>
      </c>
      <c r="BP21" s="50">
        <f t="shared" si="9"/>
        <v>0</v>
      </c>
      <c r="BQ21" s="36">
        <f>BM21/Vol!$C$22</f>
        <v>0</v>
      </c>
      <c r="BR21" s="36">
        <f>BN21/Vol!$C$22</f>
        <v>0</v>
      </c>
      <c r="BS21" s="36">
        <f>BO21/Vol!$C$22</f>
        <v>0</v>
      </c>
      <c r="BT21" s="34">
        <f>BP21/Vol!$C$22</f>
        <v>0</v>
      </c>
      <c r="BU21" s="17"/>
      <c r="BV21" s="49">
        <v>0</v>
      </c>
      <c r="BW21" s="49">
        <v>0</v>
      </c>
      <c r="BX21" s="49">
        <v>0</v>
      </c>
      <c r="BY21" s="50">
        <f t="shared" si="10"/>
        <v>0</v>
      </c>
      <c r="BZ21" s="36">
        <f>BV21/Vol!$C$28</f>
        <v>0</v>
      </c>
      <c r="CA21" s="36">
        <f>BW21/Vol!$C$28</f>
        <v>0</v>
      </c>
      <c r="CB21" s="36">
        <f>BX21/Vol!$C$28</f>
        <v>0</v>
      </c>
      <c r="CC21" s="34">
        <f>BY21/Vol!$C$28</f>
        <v>0</v>
      </c>
      <c r="CD21" s="49">
        <v>0</v>
      </c>
      <c r="CE21" s="49">
        <v>0</v>
      </c>
      <c r="CF21" s="49">
        <v>0</v>
      </c>
      <c r="CG21" s="50">
        <f t="shared" si="11"/>
        <v>0</v>
      </c>
      <c r="CH21" s="36">
        <f>CD21/Vol!$C$29</f>
        <v>0</v>
      </c>
      <c r="CI21" s="36">
        <f>CE21/Vol!$C$29</f>
        <v>0</v>
      </c>
      <c r="CJ21" s="36">
        <f>CF21/Vol!$C$29</f>
        <v>0</v>
      </c>
      <c r="CK21" s="34">
        <f>CG21/Vol!$C$29</f>
        <v>0</v>
      </c>
      <c r="CL21" s="49">
        <v>0</v>
      </c>
      <c r="CM21" s="49">
        <v>0</v>
      </c>
      <c r="CN21" s="49">
        <v>0</v>
      </c>
      <c r="CO21" s="50">
        <f t="shared" si="12"/>
        <v>0</v>
      </c>
      <c r="CP21" s="36">
        <f>CL21/Vol!$C$30</f>
        <v>0</v>
      </c>
      <c r="CQ21" s="36">
        <f>CM21/Vol!$C$30</f>
        <v>0</v>
      </c>
      <c r="CR21" s="36">
        <f>CN21/Vol!$C$30</f>
        <v>0</v>
      </c>
      <c r="CS21" s="34">
        <f>CO21/Vol!$C$30</f>
        <v>0</v>
      </c>
      <c r="CT21" s="55">
        <v>0</v>
      </c>
      <c r="CU21" s="55">
        <v>0</v>
      </c>
      <c r="CV21" s="49">
        <v>0</v>
      </c>
      <c r="CW21" s="50">
        <f t="shared" si="13"/>
        <v>0</v>
      </c>
      <c r="CX21" s="36">
        <f>CT21/Vol!$C$31</f>
        <v>0</v>
      </c>
      <c r="CY21" s="36">
        <f>CU21/Vol!$C$31</f>
        <v>0</v>
      </c>
      <c r="CZ21" s="36">
        <f>CV21/Vol!$C$31</f>
        <v>0</v>
      </c>
      <c r="DA21" s="34">
        <f>CW21/Vol!$C$31</f>
        <v>0</v>
      </c>
      <c r="DB21" s="55">
        <v>0</v>
      </c>
      <c r="DC21" s="55">
        <v>0</v>
      </c>
      <c r="DD21" s="49">
        <v>0</v>
      </c>
      <c r="DE21" s="50">
        <f t="shared" si="14"/>
        <v>0</v>
      </c>
      <c r="DF21" s="36">
        <f>DB21/Vol!$C$32</f>
        <v>0</v>
      </c>
      <c r="DG21" s="36">
        <f>DC21/Vol!$C$32</f>
        <v>0</v>
      </c>
      <c r="DH21" s="36">
        <f>DD21/Vol!$C$32</f>
        <v>0</v>
      </c>
      <c r="DI21" s="34">
        <f>DE21/Vol!$C$32</f>
        <v>0</v>
      </c>
      <c r="DJ21" s="68"/>
      <c r="DK21" s="49">
        <v>0</v>
      </c>
      <c r="DL21" s="49">
        <v>0</v>
      </c>
      <c r="DM21" s="49">
        <v>0</v>
      </c>
      <c r="DN21" s="50">
        <f t="shared" si="15"/>
        <v>0</v>
      </c>
      <c r="DO21" s="36">
        <f>DK21/Vol!$C$33</f>
        <v>0</v>
      </c>
      <c r="DP21" s="36">
        <f>DL21/Vol!$C$33</f>
        <v>0</v>
      </c>
      <c r="DQ21" s="36">
        <f>DM21/Vol!$C$33</f>
        <v>0</v>
      </c>
      <c r="DR21" s="34">
        <f>DN21/Vol!$C$33</f>
        <v>0</v>
      </c>
      <c r="DS21" s="49">
        <v>0</v>
      </c>
      <c r="DT21" s="49">
        <v>0</v>
      </c>
      <c r="DU21" s="49">
        <v>0</v>
      </c>
      <c r="DV21" s="50">
        <f t="shared" si="16"/>
        <v>0</v>
      </c>
      <c r="DW21" s="36">
        <f>DS21/Vol!$C$34</f>
        <v>0</v>
      </c>
      <c r="DX21" s="36">
        <f>DT21/Vol!$C$34</f>
        <v>0</v>
      </c>
      <c r="DY21" s="36">
        <f>DU21/Vol!$C$34</f>
        <v>0</v>
      </c>
      <c r="DZ21" s="34">
        <f>DV21/Vol!$C$34</f>
        <v>0</v>
      </c>
      <c r="EA21" s="49">
        <v>0</v>
      </c>
      <c r="EB21" s="49">
        <v>0</v>
      </c>
      <c r="EC21" s="49">
        <v>0</v>
      </c>
      <c r="ED21" s="50">
        <f t="shared" si="17"/>
        <v>0</v>
      </c>
      <c r="EE21" s="36">
        <f>EA21/Vol!$C$35</f>
        <v>0</v>
      </c>
      <c r="EF21" s="36">
        <f>EB21/Vol!$C$35</f>
        <v>0</v>
      </c>
      <c r="EG21" s="36">
        <f>EC21/Vol!$C$35</f>
        <v>0</v>
      </c>
      <c r="EH21" s="34">
        <f>ED21/Vol!$C$35</f>
        <v>0</v>
      </c>
      <c r="EI21" s="49">
        <v>0</v>
      </c>
      <c r="EJ21" s="49">
        <v>0</v>
      </c>
      <c r="EK21" s="49">
        <v>0</v>
      </c>
      <c r="EL21" s="50">
        <f t="shared" si="18"/>
        <v>0</v>
      </c>
      <c r="EM21" s="36">
        <f>EI21/Vol!$C$36</f>
        <v>0</v>
      </c>
      <c r="EN21" s="36">
        <f>EJ21/Vol!$C$36</f>
        <v>0</v>
      </c>
      <c r="EO21" s="36">
        <f>EK21/Vol!$C$36</f>
        <v>0</v>
      </c>
      <c r="EP21" s="34">
        <f>EL21/Vol!$C$36</f>
        <v>0</v>
      </c>
      <c r="EQ21" s="49">
        <v>0</v>
      </c>
      <c r="ER21" s="49">
        <v>0</v>
      </c>
      <c r="ES21" s="49">
        <v>0</v>
      </c>
      <c r="ET21" s="50">
        <f t="shared" si="19"/>
        <v>0</v>
      </c>
      <c r="EU21" s="36">
        <f>EQ21/Vol!$C$37</f>
        <v>0</v>
      </c>
      <c r="EV21" s="36">
        <f>ER21/Vol!$C$37</f>
        <v>0</v>
      </c>
      <c r="EW21" s="36">
        <f>ES21/Vol!$C$37</f>
        <v>0</v>
      </c>
      <c r="EX21" s="34">
        <f>ET21/Vol!$C$37</f>
        <v>0</v>
      </c>
      <c r="EY21" s="43"/>
      <c r="EZ21" s="17"/>
      <c r="FA21" s="17"/>
      <c r="FB21" s="17"/>
      <c r="FC21" s="17"/>
      <c r="FD21" s="17"/>
      <c r="FE21" s="17"/>
    </row>
    <row r="22" spans="1:267" x14ac:dyDescent="0.25">
      <c r="A22" s="136" t="s">
        <v>194</v>
      </c>
      <c r="B22" s="134" t="s">
        <v>12</v>
      </c>
      <c r="C22" s="80" t="s">
        <v>45</v>
      </c>
      <c r="D22" s="49">
        <v>0</v>
      </c>
      <c r="E22" s="49">
        <v>0</v>
      </c>
      <c r="F22" s="49">
        <v>0</v>
      </c>
      <c r="G22" s="50">
        <f t="shared" si="0"/>
        <v>0</v>
      </c>
      <c r="H22" s="36">
        <f>D22/Vol!$C$11</f>
        <v>0</v>
      </c>
      <c r="I22" s="36">
        <f>E22/Vol!$C$11</f>
        <v>0</v>
      </c>
      <c r="J22" s="36">
        <f>F22/Vol!$C$11</f>
        <v>0</v>
      </c>
      <c r="K22" s="34">
        <f>G22/Vol!$C$11</f>
        <v>0</v>
      </c>
      <c r="L22" s="49">
        <v>0</v>
      </c>
      <c r="M22" s="49">
        <v>0</v>
      </c>
      <c r="N22" s="49">
        <v>0</v>
      </c>
      <c r="O22" s="50">
        <f t="shared" si="1"/>
        <v>0</v>
      </c>
      <c r="P22" s="36">
        <f>L22/Vol!$C$12</f>
        <v>0</v>
      </c>
      <c r="Q22" s="36">
        <f>M22/Vol!$C$12</f>
        <v>0</v>
      </c>
      <c r="R22" s="36">
        <f>N22/Vol!$C$12</f>
        <v>0</v>
      </c>
      <c r="S22" s="34">
        <f>O22/Vol!$C$12</f>
        <v>0</v>
      </c>
      <c r="T22" s="49">
        <v>0</v>
      </c>
      <c r="U22" s="49">
        <v>0</v>
      </c>
      <c r="V22" s="49">
        <v>0</v>
      </c>
      <c r="W22" s="50">
        <f t="shared" si="2"/>
        <v>0</v>
      </c>
      <c r="X22" s="36">
        <f>T22/Vol!$C$13</f>
        <v>0</v>
      </c>
      <c r="Y22" s="36">
        <f>U22/Vol!$C$13</f>
        <v>0</v>
      </c>
      <c r="Z22" s="36">
        <f>V22/Vol!$C$13</f>
        <v>0</v>
      </c>
      <c r="AA22" s="34">
        <f>W22/Vol!$C$13</f>
        <v>0</v>
      </c>
      <c r="AB22" s="49">
        <v>0</v>
      </c>
      <c r="AC22" s="49">
        <v>0</v>
      </c>
      <c r="AD22" s="49">
        <v>0</v>
      </c>
      <c r="AE22" s="50">
        <f t="shared" si="3"/>
        <v>0</v>
      </c>
      <c r="AF22" s="36">
        <f>AB22/Vol!$C$14</f>
        <v>0</v>
      </c>
      <c r="AG22" s="36">
        <f>AC22/Vol!$C$14</f>
        <v>0</v>
      </c>
      <c r="AH22" s="36">
        <f>AD22/Vol!$C$14</f>
        <v>0</v>
      </c>
      <c r="AI22" s="34">
        <f>AE22/Vol!$C$14</f>
        <v>0</v>
      </c>
      <c r="AJ22" s="17"/>
      <c r="AK22" s="49">
        <v>0</v>
      </c>
      <c r="AL22" s="108">
        <v>0</v>
      </c>
      <c r="AM22" s="109">
        <v>0</v>
      </c>
      <c r="AN22" s="97">
        <f t="shared" si="4"/>
        <v>0</v>
      </c>
      <c r="AO22" s="49">
        <v>0</v>
      </c>
      <c r="AP22" s="50">
        <f t="shared" si="5"/>
        <v>0</v>
      </c>
      <c r="AQ22" s="36">
        <f>AK22/Vol!$C$19</f>
        <v>0</v>
      </c>
      <c r="AR22" s="114">
        <f>AL22/Vol!$C$19</f>
        <v>0</v>
      </c>
      <c r="AS22" s="114">
        <f>AM22/Vol!$C$19</f>
        <v>0</v>
      </c>
      <c r="AT22" s="36">
        <f t="shared" si="6"/>
        <v>0</v>
      </c>
      <c r="AU22" s="36">
        <f>AO22/Vol!$C$19</f>
        <v>0</v>
      </c>
      <c r="AV22" s="34">
        <f>AP22/Vol!$C$19</f>
        <v>0</v>
      </c>
      <c r="AW22" s="49">
        <v>0</v>
      </c>
      <c r="AX22" s="49">
        <v>0</v>
      </c>
      <c r="AY22" s="49">
        <v>0</v>
      </c>
      <c r="AZ22" s="50">
        <f t="shared" si="7"/>
        <v>0</v>
      </c>
      <c r="BA22" s="36">
        <f>AW22/Vol!$C$20</f>
        <v>0</v>
      </c>
      <c r="BB22" s="36">
        <f>AX22/Vol!$C$20</f>
        <v>0</v>
      </c>
      <c r="BC22" s="36">
        <f>AY22/Vol!$C$20</f>
        <v>0</v>
      </c>
      <c r="BD22" s="34">
        <f>AZ22/Vol!$C$20</f>
        <v>0</v>
      </c>
      <c r="BE22" s="49">
        <v>0</v>
      </c>
      <c r="BF22" s="51">
        <v>1</v>
      </c>
      <c r="BG22" s="49">
        <v>0</v>
      </c>
      <c r="BH22" s="50">
        <f t="shared" si="8"/>
        <v>0</v>
      </c>
      <c r="BI22" s="36">
        <f>BE22/Vol!$C$21</f>
        <v>0</v>
      </c>
      <c r="BJ22" s="36">
        <f>BF22/Vol!$C$21</f>
        <v>2.6539278131634814</v>
      </c>
      <c r="BK22" s="36">
        <f>BG22/Vol!$C$21</f>
        <v>0</v>
      </c>
      <c r="BL22" s="34">
        <f>BH22/Vol!$C$21</f>
        <v>0</v>
      </c>
      <c r="BM22" s="49">
        <v>0</v>
      </c>
      <c r="BN22" s="49">
        <v>0</v>
      </c>
      <c r="BO22" s="49">
        <v>0</v>
      </c>
      <c r="BP22" s="50">
        <f t="shared" si="9"/>
        <v>0</v>
      </c>
      <c r="BQ22" s="36">
        <f>BM22/Vol!$C$22</f>
        <v>0</v>
      </c>
      <c r="BR22" s="36">
        <f>BN22/Vol!$C$22</f>
        <v>0</v>
      </c>
      <c r="BS22" s="36">
        <f>BO22/Vol!$C$22</f>
        <v>0</v>
      </c>
      <c r="BT22" s="34">
        <f>BP22/Vol!$C$22</f>
        <v>0</v>
      </c>
      <c r="BU22" s="17"/>
      <c r="BV22" s="49">
        <v>0</v>
      </c>
      <c r="BW22" s="49">
        <v>0</v>
      </c>
      <c r="BX22" s="49">
        <v>0</v>
      </c>
      <c r="BY22" s="50">
        <f t="shared" si="10"/>
        <v>0</v>
      </c>
      <c r="BZ22" s="36">
        <f>BV22/Vol!$C$28</f>
        <v>0</v>
      </c>
      <c r="CA22" s="36">
        <f>BW22/Vol!$C$28</f>
        <v>0</v>
      </c>
      <c r="CB22" s="36">
        <f>BX22/Vol!$C$28</f>
        <v>0</v>
      </c>
      <c r="CC22" s="34">
        <f>BY22/Vol!$C$28</f>
        <v>0</v>
      </c>
      <c r="CD22" s="49">
        <v>0</v>
      </c>
      <c r="CE22" s="49">
        <v>0</v>
      </c>
      <c r="CF22" s="49">
        <v>0</v>
      </c>
      <c r="CG22" s="50">
        <f t="shared" si="11"/>
        <v>0</v>
      </c>
      <c r="CH22" s="36">
        <f>CD22/Vol!$C$29</f>
        <v>0</v>
      </c>
      <c r="CI22" s="36">
        <f>CE22/Vol!$C$29</f>
        <v>0</v>
      </c>
      <c r="CJ22" s="36">
        <f>CF22/Vol!$C$29</f>
        <v>0</v>
      </c>
      <c r="CK22" s="34">
        <f>CG22/Vol!$C$29</f>
        <v>0</v>
      </c>
      <c r="CL22" s="49">
        <v>0</v>
      </c>
      <c r="CM22" s="49">
        <v>0</v>
      </c>
      <c r="CN22" s="49">
        <v>0</v>
      </c>
      <c r="CO22" s="50">
        <f t="shared" si="12"/>
        <v>0</v>
      </c>
      <c r="CP22" s="36">
        <f>CL22/Vol!$C$30</f>
        <v>0</v>
      </c>
      <c r="CQ22" s="36">
        <f>CM22/Vol!$C$30</f>
        <v>0</v>
      </c>
      <c r="CR22" s="36">
        <f>CN22/Vol!$C$30</f>
        <v>0</v>
      </c>
      <c r="CS22" s="34">
        <f>CO22/Vol!$C$30</f>
        <v>0</v>
      </c>
      <c r="CT22" s="55">
        <v>0</v>
      </c>
      <c r="CU22" s="55">
        <v>0</v>
      </c>
      <c r="CV22" s="49">
        <v>0</v>
      </c>
      <c r="CW22" s="50">
        <f t="shared" si="13"/>
        <v>0</v>
      </c>
      <c r="CX22" s="36">
        <f>CT22/Vol!$C$31</f>
        <v>0</v>
      </c>
      <c r="CY22" s="36">
        <f>CU22/Vol!$C$31</f>
        <v>0</v>
      </c>
      <c r="CZ22" s="36">
        <f>CV22/Vol!$C$31</f>
        <v>0</v>
      </c>
      <c r="DA22" s="34">
        <f>CW22/Vol!$C$31</f>
        <v>0</v>
      </c>
      <c r="DB22" s="55">
        <v>0</v>
      </c>
      <c r="DC22" s="55">
        <v>0</v>
      </c>
      <c r="DD22" s="49">
        <v>0</v>
      </c>
      <c r="DE22" s="50">
        <f t="shared" si="14"/>
        <v>0</v>
      </c>
      <c r="DF22" s="36">
        <f>DB22/Vol!$C$32</f>
        <v>0</v>
      </c>
      <c r="DG22" s="36">
        <f>DC22/Vol!$C$32</f>
        <v>0</v>
      </c>
      <c r="DH22" s="36">
        <f>DD22/Vol!$C$32</f>
        <v>0</v>
      </c>
      <c r="DI22" s="34">
        <f>DE22/Vol!$C$32</f>
        <v>0</v>
      </c>
      <c r="DJ22" s="68"/>
      <c r="DK22" s="49">
        <v>0</v>
      </c>
      <c r="DL22" s="49">
        <v>0</v>
      </c>
      <c r="DM22" s="49">
        <v>0</v>
      </c>
      <c r="DN22" s="50">
        <f t="shared" si="15"/>
        <v>0</v>
      </c>
      <c r="DO22" s="36">
        <f>DK22/Vol!$C$33</f>
        <v>0</v>
      </c>
      <c r="DP22" s="36">
        <f>DL22/Vol!$C$33</f>
        <v>0</v>
      </c>
      <c r="DQ22" s="36">
        <f>DM22/Vol!$C$33</f>
        <v>0</v>
      </c>
      <c r="DR22" s="34">
        <f>DN22/Vol!$C$33</f>
        <v>0</v>
      </c>
      <c r="DS22" s="49">
        <v>0</v>
      </c>
      <c r="DT22" s="49">
        <v>0</v>
      </c>
      <c r="DU22" s="49">
        <v>0</v>
      </c>
      <c r="DV22" s="50">
        <f t="shared" si="16"/>
        <v>0</v>
      </c>
      <c r="DW22" s="36">
        <f>DS22/Vol!$C$34</f>
        <v>0</v>
      </c>
      <c r="DX22" s="36">
        <f>DT22/Vol!$C$34</f>
        <v>0</v>
      </c>
      <c r="DY22" s="36">
        <f>DU22/Vol!$C$34</f>
        <v>0</v>
      </c>
      <c r="DZ22" s="34">
        <f>DV22/Vol!$C$34</f>
        <v>0</v>
      </c>
      <c r="EA22" s="49">
        <v>0</v>
      </c>
      <c r="EB22" s="49">
        <v>0</v>
      </c>
      <c r="EC22" s="49">
        <v>0</v>
      </c>
      <c r="ED22" s="50">
        <f t="shared" si="17"/>
        <v>0</v>
      </c>
      <c r="EE22" s="36">
        <f>EA22/Vol!$C$35</f>
        <v>0</v>
      </c>
      <c r="EF22" s="36">
        <f>EB22/Vol!$C$35</f>
        <v>0</v>
      </c>
      <c r="EG22" s="36">
        <f>EC22/Vol!$C$35</f>
        <v>0</v>
      </c>
      <c r="EH22" s="34">
        <f>ED22/Vol!$C$35</f>
        <v>0</v>
      </c>
      <c r="EI22" s="49">
        <v>0</v>
      </c>
      <c r="EJ22" s="49">
        <v>0</v>
      </c>
      <c r="EK22" s="49">
        <v>0</v>
      </c>
      <c r="EL22" s="50">
        <f t="shared" si="18"/>
        <v>0</v>
      </c>
      <c r="EM22" s="36">
        <f>EI22/Vol!$C$36</f>
        <v>0</v>
      </c>
      <c r="EN22" s="36">
        <f>EJ22/Vol!$C$36</f>
        <v>0</v>
      </c>
      <c r="EO22" s="36">
        <f>EK22/Vol!$C$36</f>
        <v>0</v>
      </c>
      <c r="EP22" s="34">
        <f>EL22/Vol!$C$36</f>
        <v>0</v>
      </c>
      <c r="EQ22" s="49">
        <v>0</v>
      </c>
      <c r="ER22" s="49">
        <v>0</v>
      </c>
      <c r="ES22" s="49">
        <v>0</v>
      </c>
      <c r="ET22" s="50">
        <f t="shared" si="19"/>
        <v>0</v>
      </c>
      <c r="EU22" s="36">
        <f>EQ22/Vol!$C$37</f>
        <v>0</v>
      </c>
      <c r="EV22" s="36">
        <f>ER22/Vol!$C$37</f>
        <v>0</v>
      </c>
      <c r="EW22" s="36">
        <f>ES22/Vol!$C$37</f>
        <v>0</v>
      </c>
      <c r="EX22" s="34">
        <f>ET22/Vol!$C$37</f>
        <v>0</v>
      </c>
      <c r="EY22" s="43"/>
      <c r="EZ22" s="17"/>
      <c r="FA22" s="17"/>
      <c r="FB22" s="17"/>
      <c r="FC22" s="17"/>
      <c r="FD22" s="17"/>
      <c r="FE22" s="17"/>
    </row>
    <row r="23" spans="1:267" x14ac:dyDescent="0.25">
      <c r="A23" s="137" t="s">
        <v>195</v>
      </c>
      <c r="B23" s="6" t="s">
        <v>13</v>
      </c>
      <c r="C23" s="8" t="s">
        <v>14</v>
      </c>
      <c r="D23" s="49">
        <f>SUM(D24:D39)</f>
        <v>70</v>
      </c>
      <c r="E23" s="49">
        <f>SUM(E24:E39)</f>
        <v>25</v>
      </c>
      <c r="F23" s="49">
        <f>SUM(F24:F39)</f>
        <v>39</v>
      </c>
      <c r="G23" s="50">
        <f t="shared" si="0"/>
        <v>44.666666666666664</v>
      </c>
      <c r="H23" s="36">
        <f>D23/Vol!$C$11</f>
        <v>196.70288497564624</v>
      </c>
      <c r="I23" s="36">
        <f>E23/Vol!$C$11</f>
        <v>70.251030348445084</v>
      </c>
      <c r="J23" s="36">
        <f>F23/Vol!$C$11</f>
        <v>109.59160734357434</v>
      </c>
      <c r="K23" s="34">
        <f>G23/Vol!$C$11</f>
        <v>125.51517422255522</v>
      </c>
      <c r="L23" s="49">
        <f>SUM(L24:L39)</f>
        <v>43</v>
      </c>
      <c r="M23" s="49">
        <f>SUM(M24:M39)</f>
        <v>2</v>
      </c>
      <c r="N23" s="49">
        <f>SUM(N24:N39)</f>
        <v>29</v>
      </c>
      <c r="O23" s="50">
        <f t="shared" si="1"/>
        <v>24.666666666666668</v>
      </c>
      <c r="P23" s="36">
        <f>L23/Vol!$C$12</f>
        <v>155.61667631731322</v>
      </c>
      <c r="Q23" s="36">
        <f>M23/Vol!$C$12</f>
        <v>7.2379849449913127</v>
      </c>
      <c r="R23" s="36">
        <f>N23/Vol!$C$12</f>
        <v>104.95078170237403</v>
      </c>
      <c r="S23" s="34">
        <f>O23/Vol!$C$12</f>
        <v>89.268480988226187</v>
      </c>
      <c r="T23" s="49">
        <f>SUM(T24:T39)</f>
        <v>802</v>
      </c>
      <c r="U23" s="49">
        <f>SUM(U24:U39)</f>
        <v>1778</v>
      </c>
      <c r="V23" s="49">
        <f>SUM(V24:V39)</f>
        <v>780</v>
      </c>
      <c r="W23" s="50">
        <f t="shared" si="2"/>
        <v>1120</v>
      </c>
      <c r="X23" s="36">
        <f>T23/Vol!$C$13</f>
        <v>1710.3616924476798</v>
      </c>
      <c r="Y23" s="36">
        <f>U23/Vol!$C$13</f>
        <v>3791.7993630573251</v>
      </c>
      <c r="Z23" s="36">
        <f>V23/Vol!$C$13</f>
        <v>1663.4440400363969</v>
      </c>
      <c r="AA23" s="34">
        <f>W23/Vol!$C$13</f>
        <v>2388.5350318471337</v>
      </c>
      <c r="AB23" s="49">
        <f>SUM(AB24:AB39)</f>
        <v>655</v>
      </c>
      <c r="AC23" s="49">
        <f>SUM(AC24:AC39)</f>
        <v>402</v>
      </c>
      <c r="AD23" s="49">
        <f>SUM(AD24:AD39)</f>
        <v>542</v>
      </c>
      <c r="AE23" s="50">
        <f t="shared" si="3"/>
        <v>533</v>
      </c>
      <c r="AF23" s="36">
        <f>AB23/Vol!$C$14</f>
        <v>2234.9863512283896</v>
      </c>
      <c r="AG23" s="36">
        <f>AC23/Vol!$C$14</f>
        <v>1371.7015468607826</v>
      </c>
      <c r="AH23" s="36">
        <f>AD23/Vol!$C$14</f>
        <v>1849.4085532302095</v>
      </c>
      <c r="AI23" s="34">
        <f>AE23/Vol!$C$14</f>
        <v>1818.6988171064606</v>
      </c>
      <c r="AJ23" s="17"/>
      <c r="AK23" s="49">
        <f>SUM(AK24:AK39)</f>
        <v>5156</v>
      </c>
      <c r="AL23" s="108">
        <f>SUM(AL24:AL39)</f>
        <v>2480</v>
      </c>
      <c r="AM23" s="109">
        <f>SUM(AM24:AM39)</f>
        <v>2524</v>
      </c>
      <c r="AN23" s="97">
        <f t="shared" si="4"/>
        <v>5004</v>
      </c>
      <c r="AO23" s="49">
        <f>SUM(AO24:AO39)</f>
        <v>5592</v>
      </c>
      <c r="AP23" s="50">
        <f t="shared" si="5"/>
        <v>4151.2</v>
      </c>
      <c r="AQ23" s="36">
        <f>AK23/Vol!$C$19</f>
        <v>17104.564755838637</v>
      </c>
      <c r="AR23" s="114">
        <f>AL23/Vol!$C$19</f>
        <v>8227.1762208067921</v>
      </c>
      <c r="AS23" s="114">
        <f>AM23/Vol!$C$19</f>
        <v>8373.1422505307837</v>
      </c>
      <c r="AT23" s="36">
        <f t="shared" si="6"/>
        <v>16600.318471337574</v>
      </c>
      <c r="AU23" s="36">
        <f>AO23/Vol!$C$19</f>
        <v>18550.955414012737</v>
      </c>
      <c r="AV23" s="34">
        <f>AP23/Vol!$C$19</f>
        <v>13771.231422505305</v>
      </c>
      <c r="AW23" s="49">
        <f>SUM(AW24:AW39)</f>
        <v>5322</v>
      </c>
      <c r="AX23" s="49">
        <f>SUM(AX24:AX39)</f>
        <v>2673</v>
      </c>
      <c r="AY23" s="49">
        <f>SUM(AY24:AY39)</f>
        <v>4227</v>
      </c>
      <c r="AZ23" s="50">
        <f t="shared" si="7"/>
        <v>4227</v>
      </c>
      <c r="BA23" s="36">
        <f>AW23/Vol!$C$20</f>
        <v>16726.030841434793</v>
      </c>
      <c r="BB23" s="36">
        <f>AX23/Vol!$C$20</f>
        <v>8400.7291317465624</v>
      </c>
      <c r="BC23" s="36">
        <f>AY23/Vol!$C$20</f>
        <v>13284.654710023464</v>
      </c>
      <c r="BD23" s="34">
        <f>AZ23/Vol!$C$20</f>
        <v>13284.654710023464</v>
      </c>
      <c r="BE23" s="49">
        <f>SUM(BE24:BE39)</f>
        <v>1209</v>
      </c>
      <c r="BF23" s="49">
        <f>SUM(BF24:BF39)</f>
        <v>950</v>
      </c>
      <c r="BG23" s="49">
        <f>SUM(BG24:BG39)</f>
        <v>961</v>
      </c>
      <c r="BH23" s="50">
        <f t="shared" si="8"/>
        <v>961</v>
      </c>
      <c r="BI23" s="36">
        <f>BE23/Vol!$C$21</f>
        <v>3208.5987261146488</v>
      </c>
      <c r="BJ23" s="36">
        <f>BF23/Vol!$C$21</f>
        <v>2521.2314225053074</v>
      </c>
      <c r="BK23" s="36">
        <f>BG23/Vol!$C$21</f>
        <v>2550.4246284501055</v>
      </c>
      <c r="BL23" s="34">
        <f>BH23/Vol!$C$21</f>
        <v>2550.4246284501055</v>
      </c>
      <c r="BM23" s="49">
        <f>SUM(BM24:BM39)</f>
        <v>193</v>
      </c>
      <c r="BN23" s="49">
        <f>SUM(BN24:BN39)</f>
        <v>70</v>
      </c>
      <c r="BO23" s="49">
        <f>SUM(BO24:BO39)</f>
        <v>129</v>
      </c>
      <c r="BP23" s="50">
        <f t="shared" si="9"/>
        <v>129</v>
      </c>
      <c r="BQ23" s="36">
        <f>BM23/Vol!$C$22</f>
        <v>562.17958676402043</v>
      </c>
      <c r="BR23" s="36">
        <f>BN23/Vol!$C$22</f>
        <v>203.89933198695041</v>
      </c>
      <c r="BS23" s="36">
        <f>BO23/Vol!$C$22</f>
        <v>375.75734037595151</v>
      </c>
      <c r="BT23" s="34">
        <f>BP23/Vol!$C$22</f>
        <v>375.75734037595151</v>
      </c>
      <c r="BU23" s="17"/>
      <c r="BV23" s="49">
        <f>SUM(BV24:BV39)</f>
        <v>17</v>
      </c>
      <c r="BW23" s="49">
        <f>SUM(BW24:BW39)</f>
        <v>4</v>
      </c>
      <c r="BX23" s="49">
        <f>SUM(BX24:BX39)</f>
        <v>4</v>
      </c>
      <c r="BY23" s="50">
        <f t="shared" si="10"/>
        <v>8.3333333333333339</v>
      </c>
      <c r="BZ23" s="36">
        <f>BV23/Vol!$C$28</f>
        <v>54.140127388535021</v>
      </c>
      <c r="CA23" s="36">
        <f>BW23/Vol!$C$28</f>
        <v>12.738853503184711</v>
      </c>
      <c r="CB23" s="36">
        <f>BX23/Vol!$C$28</f>
        <v>12.738853503184711</v>
      </c>
      <c r="CC23" s="34">
        <f>BY23/Vol!$C$28</f>
        <v>26.539278131634816</v>
      </c>
      <c r="CD23" s="49">
        <f>SUM(CD24:CD39)</f>
        <v>0</v>
      </c>
      <c r="CE23" s="49">
        <f>SUM(CE24:CE39)</f>
        <v>4</v>
      </c>
      <c r="CF23" s="49">
        <f>SUM(CF24:CF39)</f>
        <v>2</v>
      </c>
      <c r="CG23" s="50">
        <f t="shared" si="11"/>
        <v>2</v>
      </c>
      <c r="CH23" s="36">
        <f>CD23/Vol!$C$29</f>
        <v>0</v>
      </c>
      <c r="CI23" s="36">
        <f>CE23/Vol!$C$29</f>
        <v>13.087863188203468</v>
      </c>
      <c r="CJ23" s="36">
        <f>CF23/Vol!$C$29</f>
        <v>6.5439315941017338</v>
      </c>
      <c r="CK23" s="34">
        <f>CG23/Vol!$C$29</f>
        <v>6.5439315941017338</v>
      </c>
      <c r="CL23" s="49">
        <f>SUM(CL24:CL39)</f>
        <v>4</v>
      </c>
      <c r="CM23" s="49">
        <f>SUM(CM24:CM39)</f>
        <v>3</v>
      </c>
      <c r="CN23" s="49">
        <f>SUM(CN24:CN39)</f>
        <v>1</v>
      </c>
      <c r="CO23" s="50">
        <f t="shared" si="12"/>
        <v>2.6666666666666665</v>
      </c>
      <c r="CP23" s="36">
        <f>CL23/Vol!$C$30</f>
        <v>12.407974191413679</v>
      </c>
      <c r="CQ23" s="36">
        <f>CM23/Vol!$C$30</f>
        <v>9.3059806435602592</v>
      </c>
      <c r="CR23" s="36">
        <f>CN23/Vol!$C$30</f>
        <v>3.1019935478534197</v>
      </c>
      <c r="CS23" s="34">
        <f>CO23/Vol!$C$30</f>
        <v>8.271982794275786</v>
      </c>
      <c r="CT23" s="49">
        <f>SUM(CT24:CT39)</f>
        <v>9</v>
      </c>
      <c r="CU23" s="49">
        <f>SUM(CU24:CU39)</f>
        <v>7</v>
      </c>
      <c r="CV23" s="49">
        <f>SUM(CV24:CV39)</f>
        <v>9</v>
      </c>
      <c r="CW23" s="50">
        <f t="shared" si="13"/>
        <v>8.3333333333333339</v>
      </c>
      <c r="CX23" s="36">
        <f>CT23/Vol!$C$31</f>
        <v>24.153725041150786</v>
      </c>
      <c r="CY23" s="36">
        <f>CU23/Vol!$C$31</f>
        <v>18.786230587561722</v>
      </c>
      <c r="CZ23" s="36">
        <f>CV23/Vol!$C$31</f>
        <v>24.153725041150786</v>
      </c>
      <c r="DA23" s="34">
        <f>CW23/Vol!$C$31</f>
        <v>22.364560223287768</v>
      </c>
      <c r="DB23" s="49">
        <f>SUM(DB24:DB39)</f>
        <v>40</v>
      </c>
      <c r="DC23" s="49">
        <f>SUM(DC24:DC39)</f>
        <v>26</v>
      </c>
      <c r="DD23" s="49">
        <f>SUM(DD24:DD39)</f>
        <v>23</v>
      </c>
      <c r="DE23" s="50">
        <f t="shared" si="14"/>
        <v>29.666666666666668</v>
      </c>
      <c r="DF23" s="36">
        <f>DB23/Vol!$C$32</f>
        <v>81.659317328107122</v>
      </c>
      <c r="DG23" s="36">
        <f>DC23/Vol!$C$32</f>
        <v>53.078556263269626</v>
      </c>
      <c r="DH23" s="36">
        <f>DD23/Vol!$C$32</f>
        <v>46.954107463661593</v>
      </c>
      <c r="DI23" s="34">
        <f>DE23/Vol!$C$32</f>
        <v>60.563993685012782</v>
      </c>
      <c r="DJ23" s="68"/>
      <c r="DK23" s="49">
        <f>SUM(DK24:DK39)</f>
        <v>9</v>
      </c>
      <c r="DL23" s="49">
        <f>SUM(DL24:DL39)</f>
        <v>3</v>
      </c>
      <c r="DM23" s="49">
        <f>SUM(DM24:DM39)</f>
        <v>13</v>
      </c>
      <c r="DN23" s="50">
        <f t="shared" si="15"/>
        <v>8.3333333333333339</v>
      </c>
      <c r="DO23" s="36">
        <f>DK23/Vol!$C$33</f>
        <v>28.285283271873947</v>
      </c>
      <c r="DP23" s="36">
        <f>DL23/Vol!$C$33</f>
        <v>9.4284277572913151</v>
      </c>
      <c r="DQ23" s="36">
        <f>DM23/Vol!$C$33</f>
        <v>40.856520281595699</v>
      </c>
      <c r="DR23" s="34">
        <f>DN23/Vol!$C$33</f>
        <v>26.19007710358699</v>
      </c>
      <c r="DS23" s="49">
        <f>SUM(DS24:DS39)</f>
        <v>5</v>
      </c>
      <c r="DT23" s="49">
        <f>SUM(DT24:DT39)</f>
        <v>2</v>
      </c>
      <c r="DU23" s="49">
        <f>SUM(DU24:DU39)</f>
        <v>2</v>
      </c>
      <c r="DV23" s="50">
        <f t="shared" si="16"/>
        <v>3</v>
      </c>
      <c r="DW23" s="36">
        <f>DS23/Vol!$C$34</f>
        <v>18.373346398824104</v>
      </c>
      <c r="DX23" s="36">
        <f>DT23/Vol!$C$34</f>
        <v>7.3493385595296425</v>
      </c>
      <c r="DY23" s="36">
        <f>DU23/Vol!$C$34</f>
        <v>7.3493385595296425</v>
      </c>
      <c r="DZ23" s="34">
        <f>DV23/Vol!$C$34</f>
        <v>11.024007839294462</v>
      </c>
      <c r="EA23" s="49">
        <f>SUM(EA24:EA39)</f>
        <v>4</v>
      </c>
      <c r="EB23" s="49">
        <f>SUM(EB24:EB39)</f>
        <v>5</v>
      </c>
      <c r="EC23" s="49">
        <f>SUM(EC24:EC39)</f>
        <v>5</v>
      </c>
      <c r="ED23" s="50">
        <f t="shared" si="17"/>
        <v>4.666666666666667</v>
      </c>
      <c r="EE23" s="36">
        <f>EA23/Vol!$C$35</f>
        <v>11.651390399254309</v>
      </c>
      <c r="EF23" s="36">
        <f>EB23/Vol!$C$35</f>
        <v>14.564237999067887</v>
      </c>
      <c r="EG23" s="36">
        <f>EC23/Vol!$C$35</f>
        <v>14.564237999067887</v>
      </c>
      <c r="EH23" s="34">
        <f>ED23/Vol!$C$35</f>
        <v>13.593288799130029</v>
      </c>
      <c r="EI23" s="49">
        <f>SUM(EI24:EI39)</f>
        <v>6</v>
      </c>
      <c r="EJ23" s="49">
        <f>SUM(EJ24:EJ39)</f>
        <v>4</v>
      </c>
      <c r="EK23" s="49">
        <f>SUM(EK24:EK39)</f>
        <v>5</v>
      </c>
      <c r="EL23" s="50">
        <f t="shared" si="18"/>
        <v>5</v>
      </c>
      <c r="EM23" s="36">
        <f>EI23/Vol!$C$36</f>
        <v>17.692852087756538</v>
      </c>
      <c r="EN23" s="36">
        <f>EJ23/Vol!$C$36</f>
        <v>11.795234725171026</v>
      </c>
      <c r="EO23" s="36">
        <f>EK23/Vol!$C$36</f>
        <v>14.744043406463783</v>
      </c>
      <c r="EP23" s="34">
        <f>EL23/Vol!$C$36</f>
        <v>14.744043406463783</v>
      </c>
      <c r="EQ23" s="49">
        <f>SUM(EQ24:EQ39)</f>
        <v>73</v>
      </c>
      <c r="ER23" s="49">
        <f>SUM(ER24:ER39)</f>
        <v>50</v>
      </c>
      <c r="ES23" s="49">
        <f>SUM(ES24:ES39)</f>
        <v>49</v>
      </c>
      <c r="ET23" s="50">
        <f t="shared" si="19"/>
        <v>57.333333333333336</v>
      </c>
      <c r="EU23" s="36">
        <f>EQ23/Vol!$C$37</f>
        <v>161.44727530077847</v>
      </c>
      <c r="EV23" s="36">
        <f>ER23/Vol!$C$37</f>
        <v>110.5803255484784</v>
      </c>
      <c r="EW23" s="36">
        <f>ES23/Vol!$C$37</f>
        <v>108.36871903750882</v>
      </c>
      <c r="EX23" s="34">
        <f>ET23/Vol!$C$37</f>
        <v>126.79877329558857</v>
      </c>
      <c r="EY23" s="43"/>
      <c r="EZ23" s="43"/>
      <c r="FA23" s="43"/>
      <c r="FB23" s="43"/>
      <c r="FC23" s="43"/>
      <c r="FD23" s="43"/>
      <c r="FE23" s="43"/>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row>
    <row r="24" spans="1:267" s="81" customFormat="1" x14ac:dyDescent="0.25">
      <c r="A24" s="137" t="s">
        <v>195</v>
      </c>
      <c r="B24" s="138" t="s">
        <v>13</v>
      </c>
      <c r="C24" s="83" t="s">
        <v>177</v>
      </c>
      <c r="D24" s="84">
        <v>1</v>
      </c>
      <c r="E24" s="84">
        <v>1</v>
      </c>
      <c r="F24" s="84">
        <v>0</v>
      </c>
      <c r="G24" s="50">
        <f t="shared" si="0"/>
        <v>0.66666666666666663</v>
      </c>
      <c r="H24" s="36">
        <f>D24/Vol!$C$11</f>
        <v>2.8100412139378035</v>
      </c>
      <c r="I24" s="36">
        <f>E24/Vol!$C$11</f>
        <v>2.8100412139378035</v>
      </c>
      <c r="J24" s="36">
        <f>F24/Vol!$C$11</f>
        <v>0</v>
      </c>
      <c r="K24" s="34">
        <f>G24/Vol!$C$11</f>
        <v>1.873360809291869</v>
      </c>
      <c r="L24" s="84">
        <v>0</v>
      </c>
      <c r="M24" s="84">
        <v>0</v>
      </c>
      <c r="N24" s="84">
        <v>0</v>
      </c>
      <c r="O24" s="50">
        <f t="shared" si="1"/>
        <v>0</v>
      </c>
      <c r="P24" s="36">
        <f>L24/Vol!$C$12</f>
        <v>0</v>
      </c>
      <c r="Q24" s="36">
        <f>M24/Vol!$C$12</f>
        <v>0</v>
      </c>
      <c r="R24" s="36">
        <f>N24/Vol!$C$12</f>
        <v>0</v>
      </c>
      <c r="S24" s="34">
        <f>O24/Vol!$C$12</f>
        <v>0</v>
      </c>
      <c r="T24" s="84">
        <v>2</v>
      </c>
      <c r="U24" s="84">
        <v>0</v>
      </c>
      <c r="V24" s="84">
        <v>0</v>
      </c>
      <c r="W24" s="50">
        <f t="shared" si="2"/>
        <v>0.66666666666666663</v>
      </c>
      <c r="X24" s="36">
        <f>T24/Vol!$C$13</f>
        <v>4.2652411282984533</v>
      </c>
      <c r="Y24" s="36">
        <f>U24/Vol!$C$13</f>
        <v>0</v>
      </c>
      <c r="Z24" s="36">
        <f>V24/Vol!$C$13</f>
        <v>0</v>
      </c>
      <c r="AA24" s="34">
        <f>W24/Vol!$C$13</f>
        <v>1.4217470427661512</v>
      </c>
      <c r="AB24" s="84">
        <v>0</v>
      </c>
      <c r="AC24" s="84">
        <v>0</v>
      </c>
      <c r="AD24" s="84">
        <v>0</v>
      </c>
      <c r="AE24" s="50">
        <f t="shared" si="3"/>
        <v>0</v>
      </c>
      <c r="AF24" s="36">
        <f>AB24/Vol!$C$14</f>
        <v>0</v>
      </c>
      <c r="AG24" s="36">
        <f>AC24/Vol!$C$14</f>
        <v>0</v>
      </c>
      <c r="AH24" s="36">
        <f>AD24/Vol!$C$14</f>
        <v>0</v>
      </c>
      <c r="AI24" s="34">
        <f>AE24/Vol!$C$14</f>
        <v>0</v>
      </c>
      <c r="AK24" s="84">
        <v>36</v>
      </c>
      <c r="AL24" s="108">
        <v>7</v>
      </c>
      <c r="AM24" s="109">
        <v>3</v>
      </c>
      <c r="AN24" s="113">
        <f t="shared" si="4"/>
        <v>10</v>
      </c>
      <c r="AO24" s="84">
        <v>7</v>
      </c>
      <c r="AP24" s="50">
        <f t="shared" si="5"/>
        <v>12.6</v>
      </c>
      <c r="AQ24" s="36">
        <f>AK24/Vol!$C$19</f>
        <v>119.42675159235667</v>
      </c>
      <c r="AR24" s="114">
        <f>AL24/Vol!$C$19</f>
        <v>23.221868365180462</v>
      </c>
      <c r="AS24" s="114">
        <f>AM24/Vol!$C$19</f>
        <v>9.9522292993630561</v>
      </c>
      <c r="AT24" s="36">
        <f t="shared" si="6"/>
        <v>33.174097664543517</v>
      </c>
      <c r="AU24" s="36">
        <f>AO24/Vol!$C$19</f>
        <v>23.221868365180462</v>
      </c>
      <c r="AV24" s="34">
        <f>AP24/Vol!$C$19</f>
        <v>41.799363057324832</v>
      </c>
      <c r="AW24" s="84">
        <v>88</v>
      </c>
      <c r="AX24" s="84">
        <v>15</v>
      </c>
      <c r="AY24" s="84">
        <v>51</v>
      </c>
      <c r="AZ24" s="50">
        <f t="shared" si="7"/>
        <v>51</v>
      </c>
      <c r="BA24" s="36">
        <f>AW24/Vol!$C$20</f>
        <v>276.56721421387857</v>
      </c>
      <c r="BB24" s="36">
        <f>AX24/Vol!$C$20</f>
        <v>47.142138786456577</v>
      </c>
      <c r="BC24" s="36">
        <f>AY24/Vol!$C$20</f>
        <v>160.28327187395237</v>
      </c>
      <c r="BD24" s="34">
        <f>AZ24/Vol!$C$20</f>
        <v>160.28327187395237</v>
      </c>
      <c r="BE24" s="84">
        <v>3</v>
      </c>
      <c r="BF24" s="84">
        <v>6</v>
      </c>
      <c r="BG24" s="84">
        <v>8</v>
      </c>
      <c r="BH24" s="50">
        <f t="shared" si="8"/>
        <v>6</v>
      </c>
      <c r="BI24" s="36">
        <f>BE24/Vol!$C$21</f>
        <v>7.9617834394904445</v>
      </c>
      <c r="BJ24" s="36">
        <f>BF24/Vol!$C$21</f>
        <v>15.923566878980889</v>
      </c>
      <c r="BK24" s="36">
        <f>BG24/Vol!$C$21</f>
        <v>21.231422505307851</v>
      </c>
      <c r="BL24" s="34">
        <f>BH24/Vol!$C$21</f>
        <v>15.923566878980889</v>
      </c>
      <c r="BM24" s="84">
        <v>5</v>
      </c>
      <c r="BN24" s="84">
        <v>2</v>
      </c>
      <c r="BO24" s="84">
        <v>6</v>
      </c>
      <c r="BP24" s="50">
        <f t="shared" si="9"/>
        <v>5</v>
      </c>
      <c r="BQ24" s="36">
        <f>BM24/Vol!$C$22</f>
        <v>14.564237999067887</v>
      </c>
      <c r="BR24" s="36">
        <f>BN24/Vol!$C$22</f>
        <v>5.8256951996271544</v>
      </c>
      <c r="BS24" s="36">
        <f>BO24/Vol!$C$22</f>
        <v>17.477085598881466</v>
      </c>
      <c r="BT24" s="34">
        <f>BP24/Vol!$C$22</f>
        <v>14.564237999067887</v>
      </c>
      <c r="BV24" s="84">
        <v>0</v>
      </c>
      <c r="BW24" s="84">
        <v>0</v>
      </c>
      <c r="BX24" s="84">
        <v>0</v>
      </c>
      <c r="BY24" s="50">
        <f t="shared" si="10"/>
        <v>0</v>
      </c>
      <c r="BZ24" s="36">
        <f>BV24/Vol!$C$28</f>
        <v>0</v>
      </c>
      <c r="CA24" s="36">
        <f>BW24/Vol!$C$28</f>
        <v>0</v>
      </c>
      <c r="CB24" s="36">
        <f>BX24/Vol!$C$28</f>
        <v>0</v>
      </c>
      <c r="CC24" s="34">
        <f>BY24/Vol!$C$28</f>
        <v>0</v>
      </c>
      <c r="CD24" s="84">
        <v>0</v>
      </c>
      <c r="CE24" s="84">
        <v>0</v>
      </c>
      <c r="CF24" s="84">
        <v>0</v>
      </c>
      <c r="CG24" s="50">
        <f t="shared" si="11"/>
        <v>0</v>
      </c>
      <c r="CH24" s="36">
        <f>CD24/Vol!$C$29</f>
        <v>0</v>
      </c>
      <c r="CI24" s="36">
        <f>CE24/Vol!$C$29</f>
        <v>0</v>
      </c>
      <c r="CJ24" s="36">
        <f>CF24/Vol!$C$29</f>
        <v>0</v>
      </c>
      <c r="CK24" s="34">
        <f>CG24/Vol!$C$29</f>
        <v>0</v>
      </c>
      <c r="CL24" s="84">
        <v>0</v>
      </c>
      <c r="CM24" s="84">
        <v>0</v>
      </c>
      <c r="CN24" s="84">
        <v>0</v>
      </c>
      <c r="CO24" s="50">
        <f t="shared" si="12"/>
        <v>0</v>
      </c>
      <c r="CP24" s="36">
        <f>CL24/Vol!$C$30</f>
        <v>0</v>
      </c>
      <c r="CQ24" s="36">
        <f>CM24/Vol!$C$30</f>
        <v>0</v>
      </c>
      <c r="CR24" s="36">
        <f>CN24/Vol!$C$30</f>
        <v>0</v>
      </c>
      <c r="CS24" s="34">
        <f>CO24/Vol!$C$30</f>
        <v>0</v>
      </c>
      <c r="CT24" s="84">
        <v>1</v>
      </c>
      <c r="CU24" s="84">
        <v>0</v>
      </c>
      <c r="CV24" s="84">
        <v>0</v>
      </c>
      <c r="CW24" s="50">
        <f t="shared" si="13"/>
        <v>0.33333333333333331</v>
      </c>
      <c r="CX24" s="36">
        <f>CT24/Vol!$C$31</f>
        <v>2.6837472267945319</v>
      </c>
      <c r="CY24" s="36">
        <f>CU24/Vol!$C$31</f>
        <v>0</v>
      </c>
      <c r="CZ24" s="36">
        <f>CV24/Vol!$C$31</f>
        <v>0</v>
      </c>
      <c r="DA24" s="34">
        <f>CW24/Vol!$C$31</f>
        <v>0.89458240893151053</v>
      </c>
      <c r="DB24" s="84">
        <v>1</v>
      </c>
      <c r="DC24" s="84">
        <v>1</v>
      </c>
      <c r="DD24" s="84">
        <v>2</v>
      </c>
      <c r="DE24" s="50">
        <f t="shared" si="14"/>
        <v>1.3333333333333333</v>
      </c>
      <c r="DF24" s="36">
        <f>DB24/Vol!$C$32</f>
        <v>2.041482933202678</v>
      </c>
      <c r="DG24" s="36">
        <f>DC24/Vol!$C$32</f>
        <v>2.041482933202678</v>
      </c>
      <c r="DH24" s="36">
        <f>DD24/Vol!$C$32</f>
        <v>4.0829658664053561</v>
      </c>
      <c r="DI24" s="34">
        <f>DE24/Vol!$C$32</f>
        <v>2.7219772442702372</v>
      </c>
      <c r="DJ24" s="68"/>
      <c r="DK24" s="84">
        <v>0</v>
      </c>
      <c r="DL24" s="84">
        <v>0</v>
      </c>
      <c r="DM24" s="84">
        <v>0</v>
      </c>
      <c r="DN24" s="50">
        <f t="shared" si="15"/>
        <v>0</v>
      </c>
      <c r="DO24" s="36">
        <f>DK24/Vol!$C$33</f>
        <v>0</v>
      </c>
      <c r="DP24" s="36">
        <f>DL24/Vol!$C$33</f>
        <v>0</v>
      </c>
      <c r="DQ24" s="36">
        <f>DM24/Vol!$C$33</f>
        <v>0</v>
      </c>
      <c r="DR24" s="34">
        <f>DN24/Vol!$C$33</f>
        <v>0</v>
      </c>
      <c r="DS24" s="84">
        <v>0</v>
      </c>
      <c r="DT24" s="84">
        <v>0</v>
      </c>
      <c r="DU24" s="84">
        <v>0</v>
      </c>
      <c r="DV24" s="50">
        <f t="shared" si="16"/>
        <v>0</v>
      </c>
      <c r="DW24" s="36">
        <f>DS24/Vol!$C$34</f>
        <v>0</v>
      </c>
      <c r="DX24" s="36">
        <f>DT24/Vol!$C$34</f>
        <v>0</v>
      </c>
      <c r="DY24" s="36">
        <f>DU24/Vol!$C$34</f>
        <v>0</v>
      </c>
      <c r="DZ24" s="34">
        <f>DV24/Vol!$C$34</f>
        <v>0</v>
      </c>
      <c r="EA24" s="84">
        <v>0</v>
      </c>
      <c r="EB24" s="84">
        <v>0</v>
      </c>
      <c r="EC24" s="84">
        <v>0</v>
      </c>
      <c r="ED24" s="50">
        <f t="shared" si="17"/>
        <v>0</v>
      </c>
      <c r="EE24" s="36">
        <f>EA24/Vol!$C$35</f>
        <v>0</v>
      </c>
      <c r="EF24" s="36">
        <f>EB24/Vol!$C$35</f>
        <v>0</v>
      </c>
      <c r="EG24" s="36">
        <f>EC24/Vol!$C$35</f>
        <v>0</v>
      </c>
      <c r="EH24" s="34">
        <f>ED24/Vol!$C$35</f>
        <v>0</v>
      </c>
      <c r="EI24" s="84">
        <v>0</v>
      </c>
      <c r="EJ24" s="84">
        <v>1</v>
      </c>
      <c r="EK24" s="84">
        <v>0</v>
      </c>
      <c r="EL24" s="50">
        <f t="shared" si="18"/>
        <v>0.33333333333333331</v>
      </c>
      <c r="EM24" s="36">
        <f>EI24/Vol!$C$36</f>
        <v>0</v>
      </c>
      <c r="EN24" s="36">
        <f>EJ24/Vol!$C$36</f>
        <v>2.9488086812927565</v>
      </c>
      <c r="EO24" s="36">
        <f>EK24/Vol!$C$36</f>
        <v>0</v>
      </c>
      <c r="EP24" s="34">
        <f>EL24/Vol!$C$36</f>
        <v>0.98293622709758544</v>
      </c>
      <c r="EQ24" s="84">
        <v>1</v>
      </c>
      <c r="ER24" s="84">
        <v>1</v>
      </c>
      <c r="ES24" s="84">
        <v>3</v>
      </c>
      <c r="ET24" s="50">
        <f t="shared" si="19"/>
        <v>1.6666666666666667</v>
      </c>
      <c r="EU24" s="36">
        <f>EQ24/Vol!$C$37</f>
        <v>2.2116065109695682</v>
      </c>
      <c r="EV24" s="36">
        <f>ER24/Vol!$C$37</f>
        <v>2.2116065109695682</v>
      </c>
      <c r="EW24" s="36">
        <f>ES24/Vol!$C$37</f>
        <v>6.6348195329087041</v>
      </c>
      <c r="EX24" s="34">
        <f>ET24/Vol!$C$37</f>
        <v>3.6860108516159467</v>
      </c>
      <c r="EY24" s="43"/>
      <c r="EZ24" s="43"/>
      <c r="FA24" s="43"/>
      <c r="FB24" s="43"/>
      <c r="FC24" s="43"/>
      <c r="FD24" s="43"/>
      <c r="FE24" s="43"/>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row>
    <row r="25" spans="1:267" s="81" customFormat="1" x14ac:dyDescent="0.25">
      <c r="A25" s="137" t="s">
        <v>195</v>
      </c>
      <c r="B25" s="138" t="s">
        <v>13</v>
      </c>
      <c r="C25" s="79" t="s">
        <v>44</v>
      </c>
      <c r="D25" s="84">
        <v>0</v>
      </c>
      <c r="E25" s="84">
        <v>0</v>
      </c>
      <c r="F25" s="84">
        <v>0</v>
      </c>
      <c r="G25" s="50">
        <f t="shared" si="0"/>
        <v>0</v>
      </c>
      <c r="H25" s="36">
        <f>D25/Vol!$C$11</f>
        <v>0</v>
      </c>
      <c r="I25" s="36">
        <f>E25/Vol!$C$11</f>
        <v>0</v>
      </c>
      <c r="J25" s="36">
        <f>F25/Vol!$C$11</f>
        <v>0</v>
      </c>
      <c r="K25" s="34">
        <f>G25/Vol!$C$11</f>
        <v>0</v>
      </c>
      <c r="L25" s="84">
        <v>0</v>
      </c>
      <c r="M25" s="84">
        <v>0</v>
      </c>
      <c r="N25" s="84">
        <v>0</v>
      </c>
      <c r="O25" s="50">
        <f t="shared" si="1"/>
        <v>0</v>
      </c>
      <c r="P25" s="36">
        <f>L25/Vol!$C$12</f>
        <v>0</v>
      </c>
      <c r="Q25" s="36">
        <f>M25/Vol!$C$12</f>
        <v>0</v>
      </c>
      <c r="R25" s="36">
        <f>N25/Vol!$C$12</f>
        <v>0</v>
      </c>
      <c r="S25" s="34">
        <f>O25/Vol!$C$12</f>
        <v>0</v>
      </c>
      <c r="T25" s="84">
        <v>3</v>
      </c>
      <c r="U25" s="84">
        <v>1</v>
      </c>
      <c r="V25" s="84">
        <v>6</v>
      </c>
      <c r="W25" s="50">
        <f t="shared" si="2"/>
        <v>3.3333333333333335</v>
      </c>
      <c r="X25" s="36">
        <f>T25/Vol!$C$13</f>
        <v>6.3978616924476803</v>
      </c>
      <c r="Y25" s="36">
        <f>U25/Vol!$C$13</f>
        <v>2.1326205641492266</v>
      </c>
      <c r="Z25" s="36">
        <f>V25/Vol!$C$13</f>
        <v>12.795723384895361</v>
      </c>
      <c r="AA25" s="34">
        <f>W25/Vol!$C$13</f>
        <v>7.108735213830756</v>
      </c>
      <c r="AB25" s="84">
        <v>1</v>
      </c>
      <c r="AC25" s="84">
        <v>11</v>
      </c>
      <c r="AD25" s="84">
        <v>4</v>
      </c>
      <c r="AE25" s="50">
        <f t="shared" si="3"/>
        <v>5.333333333333333</v>
      </c>
      <c r="AF25" s="36">
        <f>AB25/Vol!$C$14</f>
        <v>3.412192902638763</v>
      </c>
      <c r="AG25" s="36">
        <f>AC25/Vol!$C$14</f>
        <v>37.534121929026391</v>
      </c>
      <c r="AH25" s="36">
        <f>AD25/Vol!$C$14</f>
        <v>13.648771610555052</v>
      </c>
      <c r="AI25" s="34">
        <f>AE25/Vol!$C$14</f>
        <v>18.198362147406733</v>
      </c>
      <c r="AK25" s="84">
        <v>151</v>
      </c>
      <c r="AL25" s="108">
        <v>49</v>
      </c>
      <c r="AM25" s="109">
        <v>86</v>
      </c>
      <c r="AN25" s="113">
        <f t="shared" si="4"/>
        <v>135</v>
      </c>
      <c r="AO25" s="84">
        <v>92</v>
      </c>
      <c r="AP25" s="50">
        <f>AVERAGE(AJ25:AO25)</f>
        <v>102.6</v>
      </c>
      <c r="AQ25" s="36">
        <f>AK25/Vol!$C$19</f>
        <v>500.92887473460718</v>
      </c>
      <c r="AR25" s="114">
        <f>AL25/Vol!$C$19</f>
        <v>162.55307855626324</v>
      </c>
      <c r="AS25" s="114">
        <f>AM25/Vol!$C$19</f>
        <v>285.29723991507427</v>
      </c>
      <c r="AT25" s="36">
        <f t="shared" si="6"/>
        <v>447.85031847133752</v>
      </c>
      <c r="AU25" s="36">
        <f>AO25/Vol!$C$19</f>
        <v>305.20169851380041</v>
      </c>
      <c r="AV25" s="34">
        <f>AP25/Vol!$C$19</f>
        <v>340.36624203821651</v>
      </c>
      <c r="AW25" s="84">
        <v>139</v>
      </c>
      <c r="AX25" s="84">
        <v>61</v>
      </c>
      <c r="AY25" s="84">
        <v>164</v>
      </c>
      <c r="AZ25" s="50">
        <f t="shared" si="7"/>
        <v>139</v>
      </c>
      <c r="BA25" s="36">
        <f>AW25/Vol!$C$20</f>
        <v>436.85048608783097</v>
      </c>
      <c r="BB25" s="36">
        <f>AX25/Vol!$C$20</f>
        <v>191.71136439825676</v>
      </c>
      <c r="BC25" s="36">
        <f>AY25/Vol!$C$20</f>
        <v>515.42071739859193</v>
      </c>
      <c r="BD25" s="34">
        <f>AZ25/Vol!$C$20</f>
        <v>436.85048608783097</v>
      </c>
      <c r="BE25" s="84">
        <v>9</v>
      </c>
      <c r="BF25" s="84">
        <v>9</v>
      </c>
      <c r="BG25" s="84">
        <v>7</v>
      </c>
      <c r="BH25" s="50">
        <f t="shared" si="8"/>
        <v>9</v>
      </c>
      <c r="BI25" s="36">
        <f>BE25/Vol!$C$21</f>
        <v>23.885350318471332</v>
      </c>
      <c r="BJ25" s="36">
        <f>BF25/Vol!$C$21</f>
        <v>23.885350318471332</v>
      </c>
      <c r="BK25" s="36">
        <f>BG25/Vol!$C$21</f>
        <v>18.57749469214437</v>
      </c>
      <c r="BL25" s="34">
        <f>BH25/Vol!$C$21</f>
        <v>23.885350318471332</v>
      </c>
      <c r="BM25" s="84">
        <v>1</v>
      </c>
      <c r="BN25" s="84">
        <v>2</v>
      </c>
      <c r="BO25" s="84">
        <v>5</v>
      </c>
      <c r="BP25" s="50">
        <f t="shared" si="9"/>
        <v>2</v>
      </c>
      <c r="BQ25" s="36">
        <f>BM25/Vol!$C$22</f>
        <v>2.9128475998135772</v>
      </c>
      <c r="BR25" s="36">
        <f>BN25/Vol!$C$22</f>
        <v>5.8256951996271544</v>
      </c>
      <c r="BS25" s="36">
        <f>BO25/Vol!$C$22</f>
        <v>14.564237999067887</v>
      </c>
      <c r="BT25" s="34">
        <f>BP25/Vol!$C$22</f>
        <v>5.8256951996271544</v>
      </c>
      <c r="BV25" s="84">
        <v>1</v>
      </c>
      <c r="BW25" s="84">
        <v>0</v>
      </c>
      <c r="BX25" s="84">
        <v>0</v>
      </c>
      <c r="BY25" s="50">
        <f t="shared" si="10"/>
        <v>0.33333333333333331</v>
      </c>
      <c r="BZ25" s="36">
        <f>BV25/Vol!$C$28</f>
        <v>3.1847133757961776</v>
      </c>
      <c r="CA25" s="36">
        <f>BW25/Vol!$C$28</f>
        <v>0</v>
      </c>
      <c r="CB25" s="36">
        <f>BX25/Vol!$C$28</f>
        <v>0</v>
      </c>
      <c r="CC25" s="34">
        <f>BY25/Vol!$C$28</f>
        <v>1.0615711252653925</v>
      </c>
      <c r="CD25" s="84">
        <v>0</v>
      </c>
      <c r="CE25" s="84">
        <v>0</v>
      </c>
      <c r="CF25" s="84">
        <v>0</v>
      </c>
      <c r="CG25" s="50">
        <f t="shared" si="11"/>
        <v>0</v>
      </c>
      <c r="CH25" s="36">
        <f>CD25/Vol!$C$29</f>
        <v>0</v>
      </c>
      <c r="CI25" s="36">
        <f>CE25/Vol!$C$29</f>
        <v>0</v>
      </c>
      <c r="CJ25" s="36">
        <f>CF25/Vol!$C$29</f>
        <v>0</v>
      </c>
      <c r="CK25" s="34">
        <f>CG25/Vol!$C$29</f>
        <v>0</v>
      </c>
      <c r="CL25" s="84">
        <v>0</v>
      </c>
      <c r="CM25" s="84">
        <v>0</v>
      </c>
      <c r="CN25" s="84">
        <v>0</v>
      </c>
      <c r="CO25" s="50">
        <f t="shared" si="12"/>
        <v>0</v>
      </c>
      <c r="CP25" s="36">
        <f>CL25/Vol!$C$30</f>
        <v>0</v>
      </c>
      <c r="CQ25" s="36">
        <f>CM25/Vol!$C$30</f>
        <v>0</v>
      </c>
      <c r="CR25" s="36">
        <f>CN25/Vol!$C$30</f>
        <v>0</v>
      </c>
      <c r="CS25" s="34">
        <f>CO25/Vol!$C$30</f>
        <v>0</v>
      </c>
      <c r="CT25" s="84">
        <v>0</v>
      </c>
      <c r="CU25" s="84">
        <v>1</v>
      </c>
      <c r="CV25" s="84">
        <v>0</v>
      </c>
      <c r="CW25" s="50">
        <f t="shared" si="13"/>
        <v>0.33333333333333331</v>
      </c>
      <c r="CX25" s="36">
        <f>CT25/Vol!$C$31</f>
        <v>0</v>
      </c>
      <c r="CY25" s="36">
        <f>CU25/Vol!$C$31</f>
        <v>2.6837472267945319</v>
      </c>
      <c r="CZ25" s="36">
        <f>CV25/Vol!$C$31</f>
        <v>0</v>
      </c>
      <c r="DA25" s="34">
        <f>CW25/Vol!$C$31</f>
        <v>0.89458240893151053</v>
      </c>
      <c r="DB25" s="84">
        <v>0</v>
      </c>
      <c r="DC25" s="84">
        <v>0</v>
      </c>
      <c r="DD25" s="84">
        <v>0</v>
      </c>
      <c r="DE25" s="50">
        <f t="shared" si="14"/>
        <v>0</v>
      </c>
      <c r="DF25" s="36">
        <f>DB25/Vol!$C$32</f>
        <v>0</v>
      </c>
      <c r="DG25" s="36">
        <f>DC25/Vol!$C$32</f>
        <v>0</v>
      </c>
      <c r="DH25" s="36">
        <f>DD25/Vol!$C$32</f>
        <v>0</v>
      </c>
      <c r="DI25" s="34">
        <f>DE25/Vol!$C$32</f>
        <v>0</v>
      </c>
      <c r="DJ25" s="68"/>
      <c r="DK25" s="84">
        <v>0</v>
      </c>
      <c r="DL25" s="84">
        <v>0</v>
      </c>
      <c r="DM25" s="84">
        <v>0</v>
      </c>
      <c r="DN25" s="50">
        <f t="shared" si="15"/>
        <v>0</v>
      </c>
      <c r="DO25" s="36">
        <f>DK25/Vol!$C$33</f>
        <v>0</v>
      </c>
      <c r="DP25" s="36">
        <f>DL25/Vol!$C$33</f>
        <v>0</v>
      </c>
      <c r="DQ25" s="36">
        <f>DM25/Vol!$C$33</f>
        <v>0</v>
      </c>
      <c r="DR25" s="34">
        <f>DN25/Vol!$C$33</f>
        <v>0</v>
      </c>
      <c r="DS25" s="84">
        <v>0</v>
      </c>
      <c r="DT25" s="84">
        <v>0</v>
      </c>
      <c r="DU25" s="84">
        <v>0</v>
      </c>
      <c r="DV25" s="50">
        <f t="shared" si="16"/>
        <v>0</v>
      </c>
      <c r="DW25" s="36">
        <f>DS25/Vol!$C$34</f>
        <v>0</v>
      </c>
      <c r="DX25" s="36">
        <f>DT25/Vol!$C$34</f>
        <v>0</v>
      </c>
      <c r="DY25" s="36">
        <f>DU25/Vol!$C$34</f>
        <v>0</v>
      </c>
      <c r="DZ25" s="34">
        <f>DV25/Vol!$C$34</f>
        <v>0</v>
      </c>
      <c r="EA25" s="84">
        <v>0</v>
      </c>
      <c r="EB25" s="84">
        <v>0</v>
      </c>
      <c r="EC25" s="84">
        <v>0</v>
      </c>
      <c r="ED25" s="50">
        <f t="shared" si="17"/>
        <v>0</v>
      </c>
      <c r="EE25" s="36">
        <f>EA25/Vol!$C$35</f>
        <v>0</v>
      </c>
      <c r="EF25" s="36">
        <f>EB25/Vol!$C$35</f>
        <v>0</v>
      </c>
      <c r="EG25" s="36">
        <f>EC25/Vol!$C$35</f>
        <v>0</v>
      </c>
      <c r="EH25" s="34">
        <f>ED25/Vol!$C$35</f>
        <v>0</v>
      </c>
      <c r="EI25" s="84">
        <v>1</v>
      </c>
      <c r="EJ25" s="84">
        <v>0</v>
      </c>
      <c r="EK25" s="84">
        <v>0</v>
      </c>
      <c r="EL25" s="50">
        <f t="shared" si="18"/>
        <v>0.33333333333333331</v>
      </c>
      <c r="EM25" s="36">
        <f>EI25/Vol!$C$36</f>
        <v>2.9488086812927565</v>
      </c>
      <c r="EN25" s="36">
        <f>EJ25/Vol!$C$36</f>
        <v>0</v>
      </c>
      <c r="EO25" s="36">
        <f>EK25/Vol!$C$36</f>
        <v>0</v>
      </c>
      <c r="EP25" s="34">
        <f>EL25/Vol!$C$36</f>
        <v>0.98293622709758544</v>
      </c>
      <c r="EQ25" s="84">
        <v>14</v>
      </c>
      <c r="ER25" s="84">
        <v>22</v>
      </c>
      <c r="ES25" s="84">
        <v>10</v>
      </c>
      <c r="ET25" s="50">
        <f t="shared" si="19"/>
        <v>15.333333333333334</v>
      </c>
      <c r="EU25" s="36">
        <f>EQ25/Vol!$C$37</f>
        <v>30.962491153573954</v>
      </c>
      <c r="EV25" s="36">
        <f>ER25/Vol!$C$37</f>
        <v>48.655343241330499</v>
      </c>
      <c r="EW25" s="36">
        <f>ES25/Vol!$C$37</f>
        <v>22.116065109695679</v>
      </c>
      <c r="EX25" s="34">
        <f>ET25/Vol!$C$37</f>
        <v>33.911299834866711</v>
      </c>
      <c r="EY25" s="43"/>
      <c r="EZ25" s="43"/>
      <c r="FA25" s="43"/>
      <c r="FB25" s="43"/>
      <c r="FC25" s="43"/>
      <c r="FD25" s="43"/>
      <c r="FE25" s="43"/>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row>
    <row r="26" spans="1:267" s="81" customFormat="1" x14ac:dyDescent="0.25">
      <c r="A26" s="137" t="s">
        <v>195</v>
      </c>
      <c r="B26" s="138" t="s">
        <v>13</v>
      </c>
      <c r="C26" s="83" t="s">
        <v>175</v>
      </c>
      <c r="D26" s="84">
        <v>0</v>
      </c>
      <c r="E26" s="84">
        <v>0</v>
      </c>
      <c r="F26" s="84">
        <v>0</v>
      </c>
      <c r="G26" s="50">
        <f t="shared" si="0"/>
        <v>0</v>
      </c>
      <c r="H26" s="36">
        <f>D26/Vol!$C$11</f>
        <v>0</v>
      </c>
      <c r="I26" s="36">
        <f>E26/Vol!$C$11</f>
        <v>0</v>
      </c>
      <c r="J26" s="36">
        <f>F26/Vol!$C$11</f>
        <v>0</v>
      </c>
      <c r="K26" s="34">
        <f>G26/Vol!$C$11</f>
        <v>0</v>
      </c>
      <c r="L26" s="84">
        <v>0</v>
      </c>
      <c r="M26" s="84">
        <v>0</v>
      </c>
      <c r="N26" s="84">
        <v>0</v>
      </c>
      <c r="O26" s="50">
        <f t="shared" si="1"/>
        <v>0</v>
      </c>
      <c r="P26" s="36">
        <f>L26/Vol!$C$12</f>
        <v>0</v>
      </c>
      <c r="Q26" s="36">
        <f>M26/Vol!$C$12</f>
        <v>0</v>
      </c>
      <c r="R26" s="36">
        <f>N26/Vol!$C$12</f>
        <v>0</v>
      </c>
      <c r="S26" s="34">
        <f>O26/Vol!$C$12</f>
        <v>0</v>
      </c>
      <c r="T26" s="84">
        <v>0</v>
      </c>
      <c r="U26" s="84">
        <v>0</v>
      </c>
      <c r="V26" s="84">
        <v>0</v>
      </c>
      <c r="W26" s="50">
        <f t="shared" si="2"/>
        <v>0</v>
      </c>
      <c r="X26" s="36">
        <f>T26/Vol!$C$13</f>
        <v>0</v>
      </c>
      <c r="Y26" s="36">
        <f>U26/Vol!$C$13</f>
        <v>0</v>
      </c>
      <c r="Z26" s="36">
        <f>V26/Vol!$C$13</f>
        <v>0</v>
      </c>
      <c r="AA26" s="34">
        <f>W26/Vol!$C$13</f>
        <v>0</v>
      </c>
      <c r="AB26" s="84">
        <v>0</v>
      </c>
      <c r="AC26" s="84">
        <v>0</v>
      </c>
      <c r="AD26" s="84">
        <v>0</v>
      </c>
      <c r="AE26" s="50">
        <f t="shared" si="3"/>
        <v>0</v>
      </c>
      <c r="AF26" s="36">
        <f>AB26/Vol!$C$14</f>
        <v>0</v>
      </c>
      <c r="AG26" s="36">
        <f>AC26/Vol!$C$14</f>
        <v>0</v>
      </c>
      <c r="AH26" s="36">
        <f>AD26/Vol!$C$14</f>
        <v>0</v>
      </c>
      <c r="AI26" s="34">
        <f>AE26/Vol!$C$14</f>
        <v>0</v>
      </c>
      <c r="AK26" s="84">
        <v>4</v>
      </c>
      <c r="AL26" s="108">
        <v>0</v>
      </c>
      <c r="AM26" s="109">
        <v>11</v>
      </c>
      <c r="AN26" s="113">
        <f t="shared" si="4"/>
        <v>11</v>
      </c>
      <c r="AO26" s="84">
        <v>0</v>
      </c>
      <c r="AP26" s="50">
        <f t="shared" si="5"/>
        <v>5.2</v>
      </c>
      <c r="AQ26" s="36">
        <f>AK26/Vol!$C$19</f>
        <v>13.269639065817408</v>
      </c>
      <c r="AR26" s="114">
        <f>AL26/Vol!$C$19</f>
        <v>0</v>
      </c>
      <c r="AS26" s="114">
        <f>AM26/Vol!$C$19</f>
        <v>36.491507430997871</v>
      </c>
      <c r="AT26" s="36">
        <f t="shared" si="6"/>
        <v>36.491507430997871</v>
      </c>
      <c r="AU26" s="36">
        <f>AO26/Vol!$C$19</f>
        <v>0</v>
      </c>
      <c r="AV26" s="34">
        <f>AP26/Vol!$C$19</f>
        <v>17.250530785562631</v>
      </c>
      <c r="AW26" s="84">
        <v>9</v>
      </c>
      <c r="AX26" s="84">
        <v>0</v>
      </c>
      <c r="AY26" s="84">
        <v>0</v>
      </c>
      <c r="AZ26" s="50">
        <f t="shared" si="7"/>
        <v>0</v>
      </c>
      <c r="BA26" s="36">
        <f>AW26/Vol!$C$20</f>
        <v>28.285283271873947</v>
      </c>
      <c r="BB26" s="36">
        <f>AX26/Vol!$C$20</f>
        <v>0</v>
      </c>
      <c r="BC26" s="36">
        <f>AY26/Vol!$C$20</f>
        <v>0</v>
      </c>
      <c r="BD26" s="34">
        <f>AZ26/Vol!$C$20</f>
        <v>0</v>
      </c>
      <c r="BE26" s="84">
        <v>0</v>
      </c>
      <c r="BF26" s="84">
        <v>2</v>
      </c>
      <c r="BG26" s="84">
        <v>0</v>
      </c>
      <c r="BH26" s="50">
        <f t="shared" si="8"/>
        <v>0</v>
      </c>
      <c r="BI26" s="36">
        <f>BE26/Vol!$C$21</f>
        <v>0</v>
      </c>
      <c r="BJ26" s="36">
        <f>BF26/Vol!$C$21</f>
        <v>5.3078556263269627</v>
      </c>
      <c r="BK26" s="36">
        <f>BG26/Vol!$C$21</f>
        <v>0</v>
      </c>
      <c r="BL26" s="34">
        <f>BH26/Vol!$C$21</f>
        <v>0</v>
      </c>
      <c r="BM26" s="84">
        <v>0</v>
      </c>
      <c r="BN26" s="84">
        <v>0</v>
      </c>
      <c r="BO26" s="84">
        <v>0</v>
      </c>
      <c r="BP26" s="50">
        <f t="shared" si="9"/>
        <v>0</v>
      </c>
      <c r="BQ26" s="36">
        <f>BM26/Vol!$C$22</f>
        <v>0</v>
      </c>
      <c r="BR26" s="36">
        <f>BN26/Vol!$C$22</f>
        <v>0</v>
      </c>
      <c r="BS26" s="36">
        <f>BO26/Vol!$C$22</f>
        <v>0</v>
      </c>
      <c r="BT26" s="34">
        <f>BP26/Vol!$C$22</f>
        <v>0</v>
      </c>
      <c r="BV26" s="84">
        <v>0</v>
      </c>
      <c r="BW26" s="84">
        <v>0</v>
      </c>
      <c r="BX26" s="84">
        <v>0</v>
      </c>
      <c r="BY26" s="50">
        <f t="shared" si="10"/>
        <v>0</v>
      </c>
      <c r="BZ26" s="36">
        <f>BV26/Vol!$C$28</f>
        <v>0</v>
      </c>
      <c r="CA26" s="36">
        <f>BW26/Vol!$C$28</f>
        <v>0</v>
      </c>
      <c r="CB26" s="36">
        <f>BX26/Vol!$C$28</f>
        <v>0</v>
      </c>
      <c r="CC26" s="34">
        <f>BY26/Vol!$C$28</f>
        <v>0</v>
      </c>
      <c r="CD26" s="84">
        <v>0</v>
      </c>
      <c r="CE26" s="84">
        <v>0</v>
      </c>
      <c r="CF26" s="84">
        <v>0</v>
      </c>
      <c r="CG26" s="50">
        <f t="shared" si="11"/>
        <v>0</v>
      </c>
      <c r="CH26" s="36">
        <f>CD26/Vol!$C$29</f>
        <v>0</v>
      </c>
      <c r="CI26" s="36">
        <f>CE26/Vol!$C$29</f>
        <v>0</v>
      </c>
      <c r="CJ26" s="36">
        <f>CF26/Vol!$C$29</f>
        <v>0</v>
      </c>
      <c r="CK26" s="34">
        <f>CG26/Vol!$C$29</f>
        <v>0</v>
      </c>
      <c r="CL26" s="84">
        <v>0</v>
      </c>
      <c r="CM26" s="84">
        <v>0</v>
      </c>
      <c r="CN26" s="84">
        <v>0</v>
      </c>
      <c r="CO26" s="50">
        <f t="shared" si="12"/>
        <v>0</v>
      </c>
      <c r="CP26" s="36">
        <f>CL26/Vol!$C$30</f>
        <v>0</v>
      </c>
      <c r="CQ26" s="36">
        <f>CM26/Vol!$C$30</f>
        <v>0</v>
      </c>
      <c r="CR26" s="36">
        <f>CN26/Vol!$C$30</f>
        <v>0</v>
      </c>
      <c r="CS26" s="34">
        <f>CO26/Vol!$C$30</f>
        <v>0</v>
      </c>
      <c r="CT26" s="84">
        <v>0</v>
      </c>
      <c r="CU26" s="84">
        <v>0</v>
      </c>
      <c r="CV26" s="84">
        <v>0</v>
      </c>
      <c r="CW26" s="50">
        <f t="shared" si="13"/>
        <v>0</v>
      </c>
      <c r="CX26" s="36">
        <f>CT26/Vol!$C$31</f>
        <v>0</v>
      </c>
      <c r="CY26" s="36">
        <f>CU26/Vol!$C$31</f>
        <v>0</v>
      </c>
      <c r="CZ26" s="36">
        <f>CV26/Vol!$C$31</f>
        <v>0</v>
      </c>
      <c r="DA26" s="34">
        <f>CW26/Vol!$C$31</f>
        <v>0</v>
      </c>
      <c r="DB26" s="84">
        <v>0</v>
      </c>
      <c r="DC26" s="84">
        <v>0</v>
      </c>
      <c r="DD26" s="84">
        <v>0</v>
      </c>
      <c r="DE26" s="50">
        <f t="shared" si="14"/>
        <v>0</v>
      </c>
      <c r="DF26" s="36">
        <f>DB26/Vol!$C$32</f>
        <v>0</v>
      </c>
      <c r="DG26" s="36">
        <f>DC26/Vol!$C$32</f>
        <v>0</v>
      </c>
      <c r="DH26" s="36">
        <f>DD26/Vol!$C$32</f>
        <v>0</v>
      </c>
      <c r="DI26" s="34">
        <f>DE26/Vol!$C$32</f>
        <v>0</v>
      </c>
      <c r="DJ26" s="68"/>
      <c r="DK26" s="84">
        <v>0</v>
      </c>
      <c r="DL26" s="84">
        <v>0</v>
      </c>
      <c r="DM26" s="84">
        <v>0</v>
      </c>
      <c r="DN26" s="50">
        <f t="shared" si="15"/>
        <v>0</v>
      </c>
      <c r="DO26" s="36">
        <f>DK26/Vol!$C$33</f>
        <v>0</v>
      </c>
      <c r="DP26" s="36">
        <f>DL26/Vol!$C$33</f>
        <v>0</v>
      </c>
      <c r="DQ26" s="36">
        <f>DM26/Vol!$C$33</f>
        <v>0</v>
      </c>
      <c r="DR26" s="34">
        <f>DN26/Vol!$C$33</f>
        <v>0</v>
      </c>
      <c r="DS26" s="84">
        <v>0</v>
      </c>
      <c r="DT26" s="84">
        <v>0</v>
      </c>
      <c r="DU26" s="84">
        <v>0</v>
      </c>
      <c r="DV26" s="50">
        <f t="shared" si="16"/>
        <v>0</v>
      </c>
      <c r="DW26" s="36">
        <f>DS26/Vol!$C$34</f>
        <v>0</v>
      </c>
      <c r="DX26" s="36">
        <f>DT26/Vol!$C$34</f>
        <v>0</v>
      </c>
      <c r="DY26" s="36">
        <f>DU26/Vol!$C$34</f>
        <v>0</v>
      </c>
      <c r="DZ26" s="34">
        <f>DV26/Vol!$C$34</f>
        <v>0</v>
      </c>
      <c r="EA26" s="84">
        <v>0</v>
      </c>
      <c r="EB26" s="84">
        <v>0</v>
      </c>
      <c r="EC26" s="84">
        <v>0</v>
      </c>
      <c r="ED26" s="50">
        <f t="shared" si="17"/>
        <v>0</v>
      </c>
      <c r="EE26" s="36">
        <f>EA26/Vol!$C$35</f>
        <v>0</v>
      </c>
      <c r="EF26" s="36">
        <f>EB26/Vol!$C$35</f>
        <v>0</v>
      </c>
      <c r="EG26" s="36">
        <f>EC26/Vol!$C$35</f>
        <v>0</v>
      </c>
      <c r="EH26" s="34">
        <f>ED26/Vol!$C$35</f>
        <v>0</v>
      </c>
      <c r="EI26" s="84">
        <v>0</v>
      </c>
      <c r="EJ26" s="84">
        <v>0</v>
      </c>
      <c r="EK26" s="84">
        <v>0</v>
      </c>
      <c r="EL26" s="50">
        <f t="shared" si="18"/>
        <v>0</v>
      </c>
      <c r="EM26" s="36">
        <f>EI26/Vol!$C$36</f>
        <v>0</v>
      </c>
      <c r="EN26" s="36">
        <f>EJ26/Vol!$C$36</f>
        <v>0</v>
      </c>
      <c r="EO26" s="36">
        <f>EK26/Vol!$C$36</f>
        <v>0</v>
      </c>
      <c r="EP26" s="34">
        <f>EL26/Vol!$C$36</f>
        <v>0</v>
      </c>
      <c r="EQ26" s="84">
        <v>0</v>
      </c>
      <c r="ER26" s="84">
        <v>0</v>
      </c>
      <c r="ES26" s="84">
        <v>0</v>
      </c>
      <c r="ET26" s="50">
        <f t="shared" si="19"/>
        <v>0</v>
      </c>
      <c r="EU26" s="36">
        <f>EQ26/Vol!$C$37</f>
        <v>0</v>
      </c>
      <c r="EV26" s="36">
        <f>ER26/Vol!$C$37</f>
        <v>0</v>
      </c>
      <c r="EW26" s="36">
        <f>ES26/Vol!$C$37</f>
        <v>0</v>
      </c>
      <c r="EX26" s="34">
        <f>ET26/Vol!$C$37</f>
        <v>0</v>
      </c>
      <c r="EY26" s="43"/>
      <c r="EZ26" s="43"/>
      <c r="FA26" s="43"/>
      <c r="FB26" s="43"/>
      <c r="FC26" s="43"/>
      <c r="FD26" s="43"/>
      <c r="FE26" s="43"/>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row>
    <row r="27" spans="1:267" s="81" customFormat="1" x14ac:dyDescent="0.25">
      <c r="A27" s="137" t="s">
        <v>195</v>
      </c>
      <c r="B27" s="138" t="s">
        <v>13</v>
      </c>
      <c r="C27" s="83" t="s">
        <v>174</v>
      </c>
      <c r="D27" s="84">
        <v>0</v>
      </c>
      <c r="E27" s="84">
        <v>0</v>
      </c>
      <c r="F27" s="84">
        <v>2</v>
      </c>
      <c r="G27" s="50">
        <f t="shared" si="0"/>
        <v>0.66666666666666663</v>
      </c>
      <c r="H27" s="36">
        <f>D27/Vol!$C$11</f>
        <v>0</v>
      </c>
      <c r="I27" s="36">
        <f>E27/Vol!$C$11</f>
        <v>0</v>
      </c>
      <c r="J27" s="36">
        <f>F27/Vol!$C$11</f>
        <v>5.620082427875607</v>
      </c>
      <c r="K27" s="34">
        <f>G27/Vol!$C$11</f>
        <v>1.873360809291869</v>
      </c>
      <c r="L27" s="84">
        <v>0</v>
      </c>
      <c r="M27" s="84">
        <v>0</v>
      </c>
      <c r="N27" s="84">
        <v>0</v>
      </c>
      <c r="O27" s="50">
        <f t="shared" si="1"/>
        <v>0</v>
      </c>
      <c r="P27" s="36">
        <f>L27/Vol!$C$12</f>
        <v>0</v>
      </c>
      <c r="Q27" s="36">
        <f>M27/Vol!$C$12</f>
        <v>0</v>
      </c>
      <c r="R27" s="36">
        <f>N27/Vol!$C$12</f>
        <v>0</v>
      </c>
      <c r="S27" s="34">
        <f>O27/Vol!$C$12</f>
        <v>0</v>
      </c>
      <c r="T27" s="84">
        <v>0</v>
      </c>
      <c r="U27" s="84">
        <v>1</v>
      </c>
      <c r="V27" s="84">
        <v>4</v>
      </c>
      <c r="W27" s="50">
        <f t="shared" si="2"/>
        <v>1.6666666666666667</v>
      </c>
      <c r="X27" s="36">
        <f>T27/Vol!$C$13</f>
        <v>0</v>
      </c>
      <c r="Y27" s="36">
        <f>U27/Vol!$C$13</f>
        <v>2.1326205641492266</v>
      </c>
      <c r="Z27" s="36">
        <f>V27/Vol!$C$13</f>
        <v>8.5304822565969065</v>
      </c>
      <c r="AA27" s="34">
        <f>W27/Vol!$C$13</f>
        <v>3.554367606915378</v>
      </c>
      <c r="AB27" s="84">
        <v>0</v>
      </c>
      <c r="AC27" s="84">
        <v>2</v>
      </c>
      <c r="AD27" s="84">
        <v>0</v>
      </c>
      <c r="AE27" s="50">
        <f t="shared" si="3"/>
        <v>0.66666666666666663</v>
      </c>
      <c r="AF27" s="36">
        <f>AB27/Vol!$C$14</f>
        <v>0</v>
      </c>
      <c r="AG27" s="36">
        <f>AC27/Vol!$C$14</f>
        <v>6.8243858052775259</v>
      </c>
      <c r="AH27" s="36">
        <f>AD27/Vol!$C$14</f>
        <v>0</v>
      </c>
      <c r="AI27" s="34">
        <f>AE27/Vol!$C$14</f>
        <v>2.2747952684258417</v>
      </c>
      <c r="AK27" s="84">
        <v>0</v>
      </c>
      <c r="AL27" s="108">
        <v>1</v>
      </c>
      <c r="AM27" s="109">
        <v>0</v>
      </c>
      <c r="AN27" s="113">
        <f t="shared" si="4"/>
        <v>1</v>
      </c>
      <c r="AO27" s="84">
        <v>0</v>
      </c>
      <c r="AP27" s="50">
        <f t="shared" si="5"/>
        <v>0.4</v>
      </c>
      <c r="AQ27" s="36">
        <f>AK27/Vol!$C$19</f>
        <v>0</v>
      </c>
      <c r="AR27" s="114">
        <f>AL27/Vol!$C$19</f>
        <v>3.317409766454352</v>
      </c>
      <c r="AS27" s="114">
        <f>AM27/Vol!$C$19</f>
        <v>0</v>
      </c>
      <c r="AT27" s="36">
        <f t="shared" si="6"/>
        <v>3.317409766454352</v>
      </c>
      <c r="AU27" s="36">
        <f>AO27/Vol!$C$19</f>
        <v>0</v>
      </c>
      <c r="AV27" s="34">
        <f>AP27/Vol!$C$19</f>
        <v>1.3269639065817409</v>
      </c>
      <c r="AW27" s="84">
        <v>0</v>
      </c>
      <c r="AX27" s="84">
        <v>0</v>
      </c>
      <c r="AY27" s="84">
        <v>0</v>
      </c>
      <c r="AZ27" s="50">
        <f t="shared" si="7"/>
        <v>0</v>
      </c>
      <c r="BA27" s="36">
        <f>AW27/Vol!$C$20</f>
        <v>0</v>
      </c>
      <c r="BB27" s="36">
        <f>AX27/Vol!$C$20</f>
        <v>0</v>
      </c>
      <c r="BC27" s="36">
        <f>AY27/Vol!$C$20</f>
        <v>0</v>
      </c>
      <c r="BD27" s="34">
        <f>AZ27/Vol!$C$20</f>
        <v>0</v>
      </c>
      <c r="BE27" s="84">
        <v>0</v>
      </c>
      <c r="BF27" s="84">
        <v>0</v>
      </c>
      <c r="BG27" s="84">
        <v>0</v>
      </c>
      <c r="BH27" s="50">
        <f t="shared" si="8"/>
        <v>0</v>
      </c>
      <c r="BI27" s="36">
        <f>BE27/Vol!$C$21</f>
        <v>0</v>
      </c>
      <c r="BJ27" s="36">
        <f>BF27/Vol!$C$21</f>
        <v>0</v>
      </c>
      <c r="BK27" s="36">
        <f>BG27/Vol!$C$21</f>
        <v>0</v>
      </c>
      <c r="BL27" s="34">
        <f>BH27/Vol!$C$21</f>
        <v>0</v>
      </c>
      <c r="BM27" s="84">
        <v>1</v>
      </c>
      <c r="BN27" s="84">
        <v>0</v>
      </c>
      <c r="BO27" s="84">
        <v>0</v>
      </c>
      <c r="BP27" s="50">
        <f t="shared" si="9"/>
        <v>0</v>
      </c>
      <c r="BQ27" s="36">
        <f>BM27/Vol!$C$22</f>
        <v>2.9128475998135772</v>
      </c>
      <c r="BR27" s="36">
        <f>BN27/Vol!$C$22</f>
        <v>0</v>
      </c>
      <c r="BS27" s="36">
        <f>BO27/Vol!$C$22</f>
        <v>0</v>
      </c>
      <c r="BT27" s="34">
        <f>BP27/Vol!$C$22</f>
        <v>0</v>
      </c>
      <c r="BV27" s="84">
        <v>0</v>
      </c>
      <c r="BW27" s="84">
        <v>0</v>
      </c>
      <c r="BX27" s="84">
        <v>0</v>
      </c>
      <c r="BY27" s="50">
        <f t="shared" si="10"/>
        <v>0</v>
      </c>
      <c r="BZ27" s="36">
        <f>BV27/Vol!$C$28</f>
        <v>0</v>
      </c>
      <c r="CA27" s="36">
        <f>BW27/Vol!$C$28</f>
        <v>0</v>
      </c>
      <c r="CB27" s="36">
        <f>BX27/Vol!$C$28</f>
        <v>0</v>
      </c>
      <c r="CC27" s="34">
        <f>BY27/Vol!$C$28</f>
        <v>0</v>
      </c>
      <c r="CD27" s="84">
        <v>0</v>
      </c>
      <c r="CE27" s="84">
        <v>0</v>
      </c>
      <c r="CF27" s="84">
        <v>0</v>
      </c>
      <c r="CG27" s="50">
        <f t="shared" si="11"/>
        <v>0</v>
      </c>
      <c r="CH27" s="36">
        <f>CD27/Vol!$C$29</f>
        <v>0</v>
      </c>
      <c r="CI27" s="36">
        <f>CE27/Vol!$C$29</f>
        <v>0</v>
      </c>
      <c r="CJ27" s="36">
        <f>CF27/Vol!$C$29</f>
        <v>0</v>
      </c>
      <c r="CK27" s="34">
        <f>CG27/Vol!$C$29</f>
        <v>0</v>
      </c>
      <c r="CL27" s="84">
        <v>0</v>
      </c>
      <c r="CM27" s="84">
        <v>0</v>
      </c>
      <c r="CN27" s="84">
        <v>0</v>
      </c>
      <c r="CO27" s="50">
        <f t="shared" si="12"/>
        <v>0</v>
      </c>
      <c r="CP27" s="36">
        <f>CL27/Vol!$C$30</f>
        <v>0</v>
      </c>
      <c r="CQ27" s="36">
        <f>CM27/Vol!$C$30</f>
        <v>0</v>
      </c>
      <c r="CR27" s="36">
        <f>CN27/Vol!$C$30</f>
        <v>0</v>
      </c>
      <c r="CS27" s="34">
        <f>CO27/Vol!$C$30</f>
        <v>0</v>
      </c>
      <c r="CT27" s="84">
        <v>0</v>
      </c>
      <c r="CU27" s="84">
        <v>0</v>
      </c>
      <c r="CV27" s="84">
        <v>0</v>
      </c>
      <c r="CW27" s="50">
        <f t="shared" si="13"/>
        <v>0</v>
      </c>
      <c r="CX27" s="36">
        <f>CT27/Vol!$C$31</f>
        <v>0</v>
      </c>
      <c r="CY27" s="36">
        <f>CU27/Vol!$C$31</f>
        <v>0</v>
      </c>
      <c r="CZ27" s="36">
        <f>CV27/Vol!$C$31</f>
        <v>0</v>
      </c>
      <c r="DA27" s="34">
        <f>CW27/Vol!$C$31</f>
        <v>0</v>
      </c>
      <c r="DB27" s="84">
        <v>0</v>
      </c>
      <c r="DC27" s="84">
        <v>0</v>
      </c>
      <c r="DD27" s="84">
        <v>0</v>
      </c>
      <c r="DE27" s="50">
        <f t="shared" si="14"/>
        <v>0</v>
      </c>
      <c r="DF27" s="36">
        <f>DB27/Vol!$C$32</f>
        <v>0</v>
      </c>
      <c r="DG27" s="36">
        <f>DC27/Vol!$C$32</f>
        <v>0</v>
      </c>
      <c r="DH27" s="36">
        <f>DD27/Vol!$C$32</f>
        <v>0</v>
      </c>
      <c r="DI27" s="34">
        <f>DE27/Vol!$C$32</f>
        <v>0</v>
      </c>
      <c r="DJ27" s="68"/>
      <c r="DK27" s="84">
        <v>0</v>
      </c>
      <c r="DL27" s="84">
        <v>0</v>
      </c>
      <c r="DM27" s="84">
        <v>0</v>
      </c>
      <c r="DN27" s="50">
        <f>AVERAGE(DK27:DM27)</f>
        <v>0</v>
      </c>
      <c r="DO27" s="36">
        <f>DK27/Vol!$C$33</f>
        <v>0</v>
      </c>
      <c r="DP27" s="36">
        <f>DL27/Vol!$C$33</f>
        <v>0</v>
      </c>
      <c r="DQ27" s="36">
        <f>DM27/Vol!$C$33</f>
        <v>0</v>
      </c>
      <c r="DR27" s="34">
        <f>DN27/Vol!$C$33</f>
        <v>0</v>
      </c>
      <c r="DS27" s="84">
        <v>0</v>
      </c>
      <c r="DT27" s="84">
        <v>0</v>
      </c>
      <c r="DU27" s="84">
        <v>0</v>
      </c>
      <c r="DV27" s="50">
        <f t="shared" si="16"/>
        <v>0</v>
      </c>
      <c r="DW27" s="36">
        <f>DS27/Vol!$C$34</f>
        <v>0</v>
      </c>
      <c r="DX27" s="36">
        <f>DT27/Vol!$C$34</f>
        <v>0</v>
      </c>
      <c r="DY27" s="36">
        <f>DU27/Vol!$C$34</f>
        <v>0</v>
      </c>
      <c r="DZ27" s="34">
        <f>DV27/Vol!$C$34</f>
        <v>0</v>
      </c>
      <c r="EA27" s="84">
        <v>0</v>
      </c>
      <c r="EB27" s="84">
        <v>0</v>
      </c>
      <c r="EC27" s="84">
        <v>0</v>
      </c>
      <c r="ED27" s="50">
        <f t="shared" si="17"/>
        <v>0</v>
      </c>
      <c r="EE27" s="36">
        <f>EA27/Vol!$C$35</f>
        <v>0</v>
      </c>
      <c r="EF27" s="36">
        <f>EB27/Vol!$C$35</f>
        <v>0</v>
      </c>
      <c r="EG27" s="36">
        <f>EC27/Vol!$C$35</f>
        <v>0</v>
      </c>
      <c r="EH27" s="34">
        <f>ED27/Vol!$C$35</f>
        <v>0</v>
      </c>
      <c r="EI27" s="84">
        <v>0</v>
      </c>
      <c r="EJ27" s="84">
        <v>0</v>
      </c>
      <c r="EK27" s="84">
        <v>0</v>
      </c>
      <c r="EL27" s="50">
        <f t="shared" si="18"/>
        <v>0</v>
      </c>
      <c r="EM27" s="36">
        <f>EI27/Vol!$C$36</f>
        <v>0</v>
      </c>
      <c r="EN27" s="36">
        <f>EJ27/Vol!$C$36</f>
        <v>0</v>
      </c>
      <c r="EO27" s="36">
        <f>EK27/Vol!$C$36</f>
        <v>0</v>
      </c>
      <c r="EP27" s="34">
        <f>EL27/Vol!$C$36</f>
        <v>0</v>
      </c>
      <c r="EQ27" s="84">
        <v>0</v>
      </c>
      <c r="ER27" s="84">
        <v>0</v>
      </c>
      <c r="ES27" s="84">
        <v>0</v>
      </c>
      <c r="ET27" s="50">
        <f t="shared" si="19"/>
        <v>0</v>
      </c>
      <c r="EU27" s="36">
        <f>EQ27/Vol!$C$37</f>
        <v>0</v>
      </c>
      <c r="EV27" s="36">
        <f>ER27/Vol!$C$37</f>
        <v>0</v>
      </c>
      <c r="EW27" s="36">
        <f>ES27/Vol!$C$37</f>
        <v>0</v>
      </c>
      <c r="EX27" s="34">
        <f>ET27/Vol!$C$37</f>
        <v>0</v>
      </c>
      <c r="EY27" s="43"/>
      <c r="EZ27" s="43"/>
      <c r="FA27" s="43"/>
      <c r="FB27" s="43"/>
      <c r="FC27" s="43"/>
      <c r="FD27" s="43"/>
      <c r="FE27" s="43"/>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row>
    <row r="28" spans="1:267" s="81" customFormat="1" x14ac:dyDescent="0.25">
      <c r="A28" s="137" t="s">
        <v>195</v>
      </c>
      <c r="B28" s="138" t="s">
        <v>13</v>
      </c>
      <c r="C28" s="83" t="s">
        <v>176</v>
      </c>
      <c r="D28" s="84">
        <v>66</v>
      </c>
      <c r="E28" s="84">
        <v>20</v>
      </c>
      <c r="F28" s="84">
        <v>30</v>
      </c>
      <c r="G28" s="50">
        <f t="shared" si="0"/>
        <v>38.666666666666664</v>
      </c>
      <c r="H28" s="36">
        <f>D28/Vol!$C$11</f>
        <v>185.46272011989504</v>
      </c>
      <c r="I28" s="36">
        <f>E28/Vol!$C$11</f>
        <v>56.200824278756073</v>
      </c>
      <c r="J28" s="36">
        <f>F28/Vol!$C$11</f>
        <v>84.30123641813411</v>
      </c>
      <c r="K28" s="34">
        <f>G28/Vol!$C$11</f>
        <v>108.6549269389284</v>
      </c>
      <c r="L28" s="84">
        <v>38</v>
      </c>
      <c r="M28" s="84">
        <v>1</v>
      </c>
      <c r="N28" s="84">
        <v>21</v>
      </c>
      <c r="O28" s="50">
        <f t="shared" si="1"/>
        <v>20</v>
      </c>
      <c r="P28" s="36">
        <f>L28/Vol!$C$12</f>
        <v>137.52171395483495</v>
      </c>
      <c r="Q28" s="36">
        <f>M28/Vol!$C$12</f>
        <v>3.6189924724956564</v>
      </c>
      <c r="R28" s="36">
        <f>N28/Vol!$C$12</f>
        <v>75.998841922408786</v>
      </c>
      <c r="S28" s="34">
        <f>O28/Vol!$C$12</f>
        <v>72.379849449913124</v>
      </c>
      <c r="T28" s="84">
        <v>752</v>
      </c>
      <c r="U28" s="84">
        <v>1739</v>
      </c>
      <c r="V28" s="84">
        <v>707</v>
      </c>
      <c r="W28" s="50">
        <f t="shared" si="2"/>
        <v>1066</v>
      </c>
      <c r="X28" s="36">
        <f>T28/Vol!$C$13</f>
        <v>1603.7306642402184</v>
      </c>
      <c r="Y28" s="36">
        <f>U28/Vol!$C$13</f>
        <v>3708.6271610555054</v>
      </c>
      <c r="Z28" s="36">
        <f>V28/Vol!$C$13</f>
        <v>1507.7627388535034</v>
      </c>
      <c r="AA28" s="34">
        <f>W28/Vol!$C$13</f>
        <v>2273.3735213830755</v>
      </c>
      <c r="AB28" s="84">
        <v>552</v>
      </c>
      <c r="AC28" s="84">
        <v>312</v>
      </c>
      <c r="AD28" s="84">
        <v>490</v>
      </c>
      <c r="AE28" s="50">
        <f t="shared" si="3"/>
        <v>451.33333333333331</v>
      </c>
      <c r="AF28" s="36">
        <f>AB28/Vol!$C$14</f>
        <v>1883.530482256597</v>
      </c>
      <c r="AG28" s="36">
        <f>AC28/Vol!$C$14</f>
        <v>1064.6041856232939</v>
      </c>
      <c r="AH28" s="36">
        <f>AD28/Vol!$C$14</f>
        <v>1671.9745222929937</v>
      </c>
      <c r="AI28" s="34">
        <f>AE28/Vol!$C$14</f>
        <v>1540.0363967242949</v>
      </c>
      <c r="AK28" s="84">
        <v>4945</v>
      </c>
      <c r="AL28" s="108">
        <v>2417</v>
      </c>
      <c r="AM28" s="109">
        <v>2417</v>
      </c>
      <c r="AN28" s="113">
        <f t="shared" si="4"/>
        <v>4834</v>
      </c>
      <c r="AO28" s="84">
        <v>5488</v>
      </c>
      <c r="AP28" s="50">
        <f t="shared" si="5"/>
        <v>4020.2</v>
      </c>
      <c r="AQ28" s="36">
        <f>AK28/Vol!$C$19</f>
        <v>16404.59129511677</v>
      </c>
      <c r="AR28" s="114">
        <f>AL28/Vol!$C$19</f>
        <v>8018.179405520169</v>
      </c>
      <c r="AS28" s="114">
        <f>AM28/Vol!$C$19</f>
        <v>8018.179405520169</v>
      </c>
      <c r="AT28" s="36">
        <f t="shared" si="6"/>
        <v>16036.358811040338</v>
      </c>
      <c r="AU28" s="36">
        <f>AO28/Vol!$C$19</f>
        <v>18205.944798301483</v>
      </c>
      <c r="AV28" s="34">
        <f>AP28/Vol!$C$19</f>
        <v>13336.650743099784</v>
      </c>
      <c r="AW28" s="84">
        <v>5075</v>
      </c>
      <c r="AX28" s="84">
        <v>2593</v>
      </c>
      <c r="AY28" s="84">
        <v>4005</v>
      </c>
      <c r="AZ28" s="50">
        <f>MEDIAN(AW28:AY28)</f>
        <v>4005</v>
      </c>
      <c r="BA28" s="36">
        <f>AW28/Vol!$C$20</f>
        <v>15949.756956084475</v>
      </c>
      <c r="BB28" s="36">
        <f>AX28/Vol!$C$20</f>
        <v>8149.3043915521275</v>
      </c>
      <c r="BC28" s="36">
        <f>AY28/Vol!$C$20</f>
        <v>12586.951055983905</v>
      </c>
      <c r="BD28" s="34">
        <f>AZ28/Vol!$C$20</f>
        <v>12586.951055983905</v>
      </c>
      <c r="BE28" s="84">
        <v>1189</v>
      </c>
      <c r="BF28" s="84">
        <v>924</v>
      </c>
      <c r="BG28" s="84">
        <v>938</v>
      </c>
      <c r="BH28" s="50">
        <f t="shared" si="8"/>
        <v>938</v>
      </c>
      <c r="BI28" s="36">
        <f>BE28/Vol!$C$21</f>
        <v>3155.5201698513793</v>
      </c>
      <c r="BJ28" s="36">
        <f>BF28/Vol!$C$21</f>
        <v>2452.2292993630567</v>
      </c>
      <c r="BK28" s="36">
        <f>BG28/Vol!$C$21</f>
        <v>2489.3842887473456</v>
      </c>
      <c r="BL28" s="34">
        <f>BH28/Vol!$C$21</f>
        <v>2489.3842887473456</v>
      </c>
      <c r="BM28" s="84">
        <v>162</v>
      </c>
      <c r="BN28" s="84">
        <v>50</v>
      </c>
      <c r="BO28" s="84">
        <v>97</v>
      </c>
      <c r="BP28" s="50">
        <f t="shared" si="9"/>
        <v>97</v>
      </c>
      <c r="BQ28" s="36">
        <f>BM28/Vol!$C$22</f>
        <v>471.88131116979952</v>
      </c>
      <c r="BR28" s="36">
        <f>BN28/Vol!$C$22</f>
        <v>145.64237999067888</v>
      </c>
      <c r="BS28" s="36">
        <f>BO28/Vol!$C$22</f>
        <v>282.54621718191703</v>
      </c>
      <c r="BT28" s="34">
        <f>BP28/Vol!$C$22</f>
        <v>282.54621718191703</v>
      </c>
      <c r="BV28" s="84">
        <v>13</v>
      </c>
      <c r="BW28" s="84">
        <v>4</v>
      </c>
      <c r="BX28" s="84">
        <v>1</v>
      </c>
      <c r="BY28" s="50">
        <f t="shared" si="10"/>
        <v>6</v>
      </c>
      <c r="BZ28" s="36">
        <f>BV28/Vol!$C$28</f>
        <v>41.401273885350314</v>
      </c>
      <c r="CA28" s="36">
        <f>BW28/Vol!$C$28</f>
        <v>12.738853503184711</v>
      </c>
      <c r="CB28" s="36">
        <f>BX28/Vol!$C$28</f>
        <v>3.1847133757961776</v>
      </c>
      <c r="CC28" s="34">
        <f>BY28/Vol!$C$28</f>
        <v>19.108280254777068</v>
      </c>
      <c r="CD28" s="84">
        <v>0</v>
      </c>
      <c r="CE28" s="84">
        <v>3</v>
      </c>
      <c r="CF28" s="84">
        <v>0</v>
      </c>
      <c r="CG28" s="50">
        <f t="shared" si="11"/>
        <v>1</v>
      </c>
      <c r="CH28" s="36">
        <f>CD28/Vol!$C$29</f>
        <v>0</v>
      </c>
      <c r="CI28" s="36">
        <f>CE28/Vol!$C$29</f>
        <v>9.8158973911526015</v>
      </c>
      <c r="CJ28" s="36">
        <f>CF28/Vol!$C$29</f>
        <v>0</v>
      </c>
      <c r="CK28" s="34">
        <f>CG28/Vol!$C$29</f>
        <v>3.2719657970508669</v>
      </c>
      <c r="CL28" s="84">
        <v>2</v>
      </c>
      <c r="CM28" s="84">
        <v>2</v>
      </c>
      <c r="CN28" s="84">
        <v>0</v>
      </c>
      <c r="CO28" s="50">
        <f t="shared" si="12"/>
        <v>1.3333333333333333</v>
      </c>
      <c r="CP28" s="36">
        <f>CL28/Vol!$C$30</f>
        <v>6.2039870957068395</v>
      </c>
      <c r="CQ28" s="36">
        <f>CM28/Vol!$C$30</f>
        <v>6.2039870957068395</v>
      </c>
      <c r="CR28" s="36">
        <f>CN28/Vol!$C$30</f>
        <v>0</v>
      </c>
      <c r="CS28" s="34">
        <f>CO28/Vol!$C$30</f>
        <v>4.135991397137893</v>
      </c>
      <c r="CT28" s="84">
        <v>1</v>
      </c>
      <c r="CU28" s="84">
        <v>0</v>
      </c>
      <c r="CV28" s="84">
        <v>2</v>
      </c>
      <c r="CW28" s="50">
        <f t="shared" si="13"/>
        <v>1</v>
      </c>
      <c r="CX28" s="36">
        <f>CT28/Vol!$C$31</f>
        <v>2.6837472267945319</v>
      </c>
      <c r="CY28" s="36">
        <f>CU28/Vol!$C$31</f>
        <v>0</v>
      </c>
      <c r="CZ28" s="36">
        <f>CV28/Vol!$C$31</f>
        <v>5.3674944535890639</v>
      </c>
      <c r="DA28" s="34">
        <f>CW28/Vol!$C$31</f>
        <v>2.6837472267945319</v>
      </c>
      <c r="DB28" s="84">
        <v>11</v>
      </c>
      <c r="DC28" s="84">
        <v>6</v>
      </c>
      <c r="DD28" s="84">
        <v>5</v>
      </c>
      <c r="DE28" s="50">
        <f t="shared" si="14"/>
        <v>7.333333333333333</v>
      </c>
      <c r="DF28" s="36">
        <f>DB28/Vol!$C$32</f>
        <v>22.456312265229457</v>
      </c>
      <c r="DG28" s="36">
        <f>DC28/Vol!$C$32</f>
        <v>12.248897599216068</v>
      </c>
      <c r="DH28" s="36">
        <f>DD28/Vol!$C$32</f>
        <v>10.20741466601339</v>
      </c>
      <c r="DI28" s="34">
        <f>DE28/Vol!$C$32</f>
        <v>14.970874843486305</v>
      </c>
      <c r="DJ28" s="68"/>
      <c r="DK28" s="84">
        <v>6</v>
      </c>
      <c r="DL28" s="84">
        <v>1</v>
      </c>
      <c r="DM28" s="84">
        <v>6</v>
      </c>
      <c r="DN28" s="50">
        <f t="shared" si="15"/>
        <v>4.333333333333333</v>
      </c>
      <c r="DO28" s="36">
        <f>DK28/Vol!$C$33</f>
        <v>18.85685551458263</v>
      </c>
      <c r="DP28" s="36">
        <f>DL28/Vol!$C$33</f>
        <v>3.1428092524304385</v>
      </c>
      <c r="DQ28" s="36">
        <f>DM28/Vol!$C$33</f>
        <v>18.85685551458263</v>
      </c>
      <c r="DR28" s="34">
        <f>DN28/Vol!$C$33</f>
        <v>13.618840093865233</v>
      </c>
      <c r="DS28" s="84">
        <v>3</v>
      </c>
      <c r="DT28" s="84">
        <v>1</v>
      </c>
      <c r="DU28" s="84">
        <v>0</v>
      </c>
      <c r="DV28" s="50">
        <f t="shared" si="16"/>
        <v>1.3333333333333333</v>
      </c>
      <c r="DW28" s="36">
        <f>DS28/Vol!$C$34</f>
        <v>11.024007839294462</v>
      </c>
      <c r="DX28" s="36">
        <f>DT28/Vol!$C$34</f>
        <v>3.6746692797648213</v>
      </c>
      <c r="DY28" s="36">
        <f>DU28/Vol!$C$34</f>
        <v>0</v>
      </c>
      <c r="DZ28" s="34">
        <f>DV28/Vol!$C$34</f>
        <v>4.8995590396864275</v>
      </c>
      <c r="EA28" s="84">
        <v>0</v>
      </c>
      <c r="EB28" s="84">
        <v>0</v>
      </c>
      <c r="EC28" s="84">
        <v>0</v>
      </c>
      <c r="ED28" s="50">
        <f t="shared" si="17"/>
        <v>0</v>
      </c>
      <c r="EE28" s="36">
        <f>EA28/Vol!$C$35</f>
        <v>0</v>
      </c>
      <c r="EF28" s="36">
        <f>EB28/Vol!$C$35</f>
        <v>0</v>
      </c>
      <c r="EG28" s="36">
        <f>EC28/Vol!$C$35</f>
        <v>0</v>
      </c>
      <c r="EH28" s="34">
        <f>ED28/Vol!$C$35</f>
        <v>0</v>
      </c>
      <c r="EI28" s="84">
        <v>2</v>
      </c>
      <c r="EJ28" s="84">
        <v>1</v>
      </c>
      <c r="EK28" s="84">
        <v>3</v>
      </c>
      <c r="EL28" s="50">
        <f t="shared" si="18"/>
        <v>2</v>
      </c>
      <c r="EM28" s="36">
        <f>EI28/Vol!$C$36</f>
        <v>5.8976173625855131</v>
      </c>
      <c r="EN28" s="36">
        <f>EJ28/Vol!$C$36</f>
        <v>2.9488086812927565</v>
      </c>
      <c r="EO28" s="36">
        <f>EK28/Vol!$C$36</f>
        <v>8.8464260438782691</v>
      </c>
      <c r="EP28" s="34">
        <f>EL28/Vol!$C$36</f>
        <v>5.8976173625855131</v>
      </c>
      <c r="EQ28" s="84">
        <v>21</v>
      </c>
      <c r="ER28" s="84">
        <v>7</v>
      </c>
      <c r="ES28" s="84">
        <v>9</v>
      </c>
      <c r="ET28" s="50">
        <f t="shared" si="19"/>
        <v>12.333333333333334</v>
      </c>
      <c r="EU28" s="36">
        <f>EQ28/Vol!$C$37</f>
        <v>46.443736730360925</v>
      </c>
      <c r="EV28" s="36">
        <f>ER28/Vol!$C$37</f>
        <v>15.481245576786977</v>
      </c>
      <c r="EW28" s="36">
        <f>ES28/Vol!$C$37</f>
        <v>19.904458598726112</v>
      </c>
      <c r="EX28" s="34">
        <f>ET28/Vol!$C$37</f>
        <v>27.276480301958006</v>
      </c>
      <c r="EY28" s="43"/>
      <c r="EZ28" s="43"/>
      <c r="FA28" s="43"/>
      <c r="FB28" s="43"/>
      <c r="FC28" s="43"/>
      <c r="FD28" s="43"/>
      <c r="FE28" s="43"/>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row>
    <row r="29" spans="1:267" s="81" customFormat="1" x14ac:dyDescent="0.25">
      <c r="A29" s="137" t="s">
        <v>195</v>
      </c>
      <c r="B29" s="138" t="s">
        <v>13</v>
      </c>
      <c r="C29" s="79" t="s">
        <v>54</v>
      </c>
      <c r="D29" s="84">
        <v>0</v>
      </c>
      <c r="E29" s="84">
        <v>0</v>
      </c>
      <c r="F29" s="84">
        <v>0</v>
      </c>
      <c r="G29" s="50">
        <f t="shared" si="0"/>
        <v>0</v>
      </c>
      <c r="H29" s="36">
        <f>D29/Vol!$C$11</f>
        <v>0</v>
      </c>
      <c r="I29" s="36">
        <f>E29/Vol!$C$11</f>
        <v>0</v>
      </c>
      <c r="J29" s="36">
        <f>F29/Vol!$C$11</f>
        <v>0</v>
      </c>
      <c r="K29" s="34">
        <f>G29/Vol!$C$11</f>
        <v>0</v>
      </c>
      <c r="L29" s="84">
        <v>0</v>
      </c>
      <c r="M29" s="84">
        <v>0</v>
      </c>
      <c r="N29" s="84">
        <v>0</v>
      </c>
      <c r="O29" s="50">
        <f t="shared" si="1"/>
        <v>0</v>
      </c>
      <c r="P29" s="36">
        <f>L29/Vol!$C$12</f>
        <v>0</v>
      </c>
      <c r="Q29" s="36">
        <f>M29/Vol!$C$12</f>
        <v>0</v>
      </c>
      <c r="R29" s="36">
        <f>N29/Vol!$C$12</f>
        <v>0</v>
      </c>
      <c r="S29" s="34">
        <f>O29/Vol!$C$12</f>
        <v>0</v>
      </c>
      <c r="T29" s="84">
        <v>2</v>
      </c>
      <c r="U29" s="84">
        <v>0</v>
      </c>
      <c r="V29" s="84">
        <v>0</v>
      </c>
      <c r="W29" s="50">
        <f t="shared" si="2"/>
        <v>0.66666666666666663</v>
      </c>
      <c r="X29" s="36">
        <f>T29/Vol!$C$13</f>
        <v>4.2652411282984533</v>
      </c>
      <c r="Y29" s="36">
        <f>U29/Vol!$C$13</f>
        <v>0</v>
      </c>
      <c r="Z29" s="36">
        <f>V29/Vol!$C$13</f>
        <v>0</v>
      </c>
      <c r="AA29" s="34">
        <f>W29/Vol!$C$13</f>
        <v>1.4217470427661512</v>
      </c>
      <c r="AB29" s="84">
        <v>0</v>
      </c>
      <c r="AC29" s="84">
        <v>0</v>
      </c>
      <c r="AD29" s="84">
        <v>0</v>
      </c>
      <c r="AE29" s="50">
        <f t="shared" si="3"/>
        <v>0</v>
      </c>
      <c r="AF29" s="36">
        <f>AB29/Vol!$C$14</f>
        <v>0</v>
      </c>
      <c r="AG29" s="36">
        <f>AC29/Vol!$C$14</f>
        <v>0</v>
      </c>
      <c r="AH29" s="36">
        <f>AD29/Vol!$C$14</f>
        <v>0</v>
      </c>
      <c r="AI29" s="34">
        <f>AE29/Vol!$C$14</f>
        <v>0</v>
      </c>
      <c r="AK29" s="84">
        <v>5</v>
      </c>
      <c r="AL29" s="108">
        <v>0</v>
      </c>
      <c r="AM29" s="109">
        <v>0</v>
      </c>
      <c r="AN29" s="97">
        <f t="shared" si="4"/>
        <v>0</v>
      </c>
      <c r="AO29" s="84">
        <v>0</v>
      </c>
      <c r="AP29" s="50">
        <f t="shared" si="5"/>
        <v>1</v>
      </c>
      <c r="AQ29" s="36">
        <f>AK29/Vol!$C$19</f>
        <v>16.587048832271758</v>
      </c>
      <c r="AR29" s="114">
        <f>AL29/Vol!$C$19</f>
        <v>0</v>
      </c>
      <c r="AS29" s="114">
        <f>AM29/Vol!$C$19</f>
        <v>0</v>
      </c>
      <c r="AT29" s="36">
        <f t="shared" si="6"/>
        <v>0</v>
      </c>
      <c r="AU29" s="36">
        <f>AO29/Vol!$C$19</f>
        <v>0</v>
      </c>
      <c r="AV29" s="34">
        <f>AP29/Vol!$C$19</f>
        <v>3.317409766454352</v>
      </c>
      <c r="AW29" s="84">
        <v>0</v>
      </c>
      <c r="AX29" s="84">
        <v>0</v>
      </c>
      <c r="AY29" s="84">
        <v>0</v>
      </c>
      <c r="AZ29" s="50">
        <f t="shared" si="7"/>
        <v>0</v>
      </c>
      <c r="BA29" s="36">
        <f>AW29/Vol!$C$20</f>
        <v>0</v>
      </c>
      <c r="BB29" s="36">
        <f>AX29/Vol!$C$20</f>
        <v>0</v>
      </c>
      <c r="BC29" s="36">
        <f>AY29/Vol!$C$20</f>
        <v>0</v>
      </c>
      <c r="BD29" s="34">
        <f>AZ29/Vol!$C$20</f>
        <v>0</v>
      </c>
      <c r="BE29" s="84">
        <v>1</v>
      </c>
      <c r="BF29" s="84">
        <v>0</v>
      </c>
      <c r="BG29" s="84">
        <v>2</v>
      </c>
      <c r="BH29" s="50">
        <f>MEDIAN(BE29:BG29)</f>
        <v>1</v>
      </c>
      <c r="BI29" s="36">
        <f>BE29/Vol!$C$21</f>
        <v>2.6539278131634814</v>
      </c>
      <c r="BJ29" s="36">
        <f>BF29/Vol!$C$21</f>
        <v>0</v>
      </c>
      <c r="BK29" s="36">
        <f>BG29/Vol!$C$21</f>
        <v>5.3078556263269627</v>
      </c>
      <c r="BL29" s="34">
        <f>BH29/Vol!$C$21</f>
        <v>2.6539278131634814</v>
      </c>
      <c r="BM29" s="84">
        <v>4</v>
      </c>
      <c r="BN29" s="84">
        <v>5</v>
      </c>
      <c r="BO29" s="84">
        <v>6</v>
      </c>
      <c r="BP29" s="50">
        <f t="shared" si="9"/>
        <v>5</v>
      </c>
      <c r="BQ29" s="36">
        <f>BM29/Vol!$C$22</f>
        <v>11.651390399254309</v>
      </c>
      <c r="BR29" s="36">
        <f>BN29/Vol!$C$22</f>
        <v>14.564237999067887</v>
      </c>
      <c r="BS29" s="36">
        <f>BO29/Vol!$C$22</f>
        <v>17.477085598881466</v>
      </c>
      <c r="BT29" s="34">
        <f>BP29/Vol!$C$22</f>
        <v>14.564237999067887</v>
      </c>
      <c r="BV29" s="84">
        <v>1</v>
      </c>
      <c r="BW29" s="84">
        <v>0</v>
      </c>
      <c r="BX29" s="84">
        <v>0</v>
      </c>
      <c r="BY29" s="50">
        <f t="shared" si="10"/>
        <v>0.33333333333333331</v>
      </c>
      <c r="BZ29" s="36">
        <f>BV29/Vol!$C$28</f>
        <v>3.1847133757961776</v>
      </c>
      <c r="CA29" s="36">
        <f>BW29/Vol!$C$28</f>
        <v>0</v>
      </c>
      <c r="CB29" s="36">
        <f>BX29/Vol!$C$28</f>
        <v>0</v>
      </c>
      <c r="CC29" s="34">
        <f>BY29/Vol!$C$28</f>
        <v>1.0615711252653925</v>
      </c>
      <c r="CD29" s="84">
        <v>0</v>
      </c>
      <c r="CE29" s="84">
        <v>0</v>
      </c>
      <c r="CF29" s="84">
        <v>0</v>
      </c>
      <c r="CG29" s="50">
        <f t="shared" si="11"/>
        <v>0</v>
      </c>
      <c r="CH29" s="36">
        <f>CD29/Vol!$C$29</f>
        <v>0</v>
      </c>
      <c r="CI29" s="36">
        <f>CE29/Vol!$C$29</f>
        <v>0</v>
      </c>
      <c r="CJ29" s="36">
        <f>CF29/Vol!$C$29</f>
        <v>0</v>
      </c>
      <c r="CK29" s="34">
        <f>CG29/Vol!$C$29</f>
        <v>0</v>
      </c>
      <c r="CL29" s="84">
        <v>2</v>
      </c>
      <c r="CM29" s="84">
        <v>0</v>
      </c>
      <c r="CN29" s="84">
        <v>1</v>
      </c>
      <c r="CO29" s="50">
        <f t="shared" si="12"/>
        <v>1</v>
      </c>
      <c r="CP29" s="36">
        <f>CL29/Vol!$C$30</f>
        <v>6.2039870957068395</v>
      </c>
      <c r="CQ29" s="36">
        <f>CM29/Vol!$C$30</f>
        <v>0</v>
      </c>
      <c r="CR29" s="36">
        <f>CN29/Vol!$C$30</f>
        <v>3.1019935478534197</v>
      </c>
      <c r="CS29" s="34">
        <f>CO29/Vol!$C$30</f>
        <v>3.1019935478534197</v>
      </c>
      <c r="CT29" s="84">
        <v>6</v>
      </c>
      <c r="CU29" s="84">
        <v>5</v>
      </c>
      <c r="CV29" s="84">
        <v>1</v>
      </c>
      <c r="CW29" s="50">
        <f t="shared" si="13"/>
        <v>4</v>
      </c>
      <c r="CX29" s="36">
        <f>CT29/Vol!$C$31</f>
        <v>16.102483360767192</v>
      </c>
      <c r="CY29" s="36">
        <f>CU29/Vol!$C$31</f>
        <v>13.41873613397266</v>
      </c>
      <c r="CZ29" s="36">
        <f>CV29/Vol!$C$31</f>
        <v>2.6837472267945319</v>
      </c>
      <c r="DA29" s="34">
        <f>CW29/Vol!$C$31</f>
        <v>10.734988907178128</v>
      </c>
      <c r="DB29" s="84">
        <v>17</v>
      </c>
      <c r="DC29" s="84">
        <v>11</v>
      </c>
      <c r="DD29" s="84">
        <v>9</v>
      </c>
      <c r="DE29" s="50">
        <f t="shared" si="14"/>
        <v>12.333333333333334</v>
      </c>
      <c r="DF29" s="36">
        <f>DB29/Vol!$C$32</f>
        <v>34.705209864445528</v>
      </c>
      <c r="DG29" s="36">
        <f>DC29/Vol!$C$32</f>
        <v>22.456312265229457</v>
      </c>
      <c r="DH29" s="36">
        <f>DD29/Vol!$C$32</f>
        <v>18.373346398824101</v>
      </c>
      <c r="DI29" s="34">
        <f>DE29/Vol!$C$32</f>
        <v>25.178289509499695</v>
      </c>
      <c r="DJ29" s="68"/>
      <c r="DK29" s="84">
        <v>0</v>
      </c>
      <c r="DL29" s="84">
        <v>0</v>
      </c>
      <c r="DM29" s="84">
        <v>0</v>
      </c>
      <c r="DN29" s="50">
        <f t="shared" si="15"/>
        <v>0</v>
      </c>
      <c r="DO29" s="36">
        <f>DK29/Vol!$C$33</f>
        <v>0</v>
      </c>
      <c r="DP29" s="36">
        <f>DL29/Vol!$C$33</f>
        <v>0</v>
      </c>
      <c r="DQ29" s="36">
        <f>DM29/Vol!$C$33</f>
        <v>0</v>
      </c>
      <c r="DR29" s="34">
        <f>DN29/Vol!$C$33</f>
        <v>0</v>
      </c>
      <c r="DS29" s="84">
        <v>0</v>
      </c>
      <c r="DT29" s="84">
        <v>0</v>
      </c>
      <c r="DU29" s="84">
        <v>0</v>
      </c>
      <c r="DV29" s="50">
        <f t="shared" si="16"/>
        <v>0</v>
      </c>
      <c r="DW29" s="36">
        <f>DS29/Vol!$C$34</f>
        <v>0</v>
      </c>
      <c r="DX29" s="36">
        <f>DT29/Vol!$C$34</f>
        <v>0</v>
      </c>
      <c r="DY29" s="36">
        <f>DU29/Vol!$C$34</f>
        <v>0</v>
      </c>
      <c r="DZ29" s="34">
        <f>DV29/Vol!$C$34</f>
        <v>0</v>
      </c>
      <c r="EA29" s="84">
        <v>0</v>
      </c>
      <c r="EB29" s="84">
        <v>0</v>
      </c>
      <c r="EC29" s="84">
        <v>0</v>
      </c>
      <c r="ED29" s="50">
        <f t="shared" si="17"/>
        <v>0</v>
      </c>
      <c r="EE29" s="36">
        <f>EA29/Vol!$C$35</f>
        <v>0</v>
      </c>
      <c r="EF29" s="36">
        <f>EB29/Vol!$C$35</f>
        <v>0</v>
      </c>
      <c r="EG29" s="36">
        <f>EC29/Vol!$C$35</f>
        <v>0</v>
      </c>
      <c r="EH29" s="34">
        <f>ED29/Vol!$C$35</f>
        <v>0</v>
      </c>
      <c r="EI29" s="84">
        <v>0</v>
      </c>
      <c r="EJ29" s="84">
        <v>0</v>
      </c>
      <c r="EK29" s="84">
        <v>0</v>
      </c>
      <c r="EL29" s="50">
        <f t="shared" si="18"/>
        <v>0</v>
      </c>
      <c r="EM29" s="36">
        <f>EI29/Vol!$C$36</f>
        <v>0</v>
      </c>
      <c r="EN29" s="36">
        <f>EJ29/Vol!$C$36</f>
        <v>0</v>
      </c>
      <c r="EO29" s="36">
        <f>EK29/Vol!$C$36</f>
        <v>0</v>
      </c>
      <c r="EP29" s="34">
        <f>EL29/Vol!$C$36</f>
        <v>0</v>
      </c>
      <c r="EQ29" s="84">
        <v>0</v>
      </c>
      <c r="ER29" s="84">
        <v>0</v>
      </c>
      <c r="ES29" s="84">
        <v>0</v>
      </c>
      <c r="ET29" s="50">
        <f t="shared" si="19"/>
        <v>0</v>
      </c>
      <c r="EU29" s="36">
        <f>EQ29/Vol!$C$37</f>
        <v>0</v>
      </c>
      <c r="EV29" s="36">
        <f>ER29/Vol!$C$37</f>
        <v>0</v>
      </c>
      <c r="EW29" s="36">
        <f>ES29/Vol!$C$37</f>
        <v>0</v>
      </c>
      <c r="EX29" s="34">
        <f>ET29/Vol!$C$37</f>
        <v>0</v>
      </c>
      <c r="EY29" s="43"/>
      <c r="EZ29" s="43"/>
      <c r="FA29" s="43"/>
      <c r="FB29" s="43"/>
      <c r="FC29" s="43"/>
      <c r="FD29" s="43"/>
      <c r="FE29" s="43"/>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row>
    <row r="30" spans="1:267" s="81" customFormat="1" x14ac:dyDescent="0.25">
      <c r="A30" s="137" t="s">
        <v>195</v>
      </c>
      <c r="B30" s="138" t="s">
        <v>13</v>
      </c>
      <c r="C30" s="79" t="s">
        <v>173</v>
      </c>
      <c r="D30" s="84">
        <v>1</v>
      </c>
      <c r="E30" s="84">
        <v>0</v>
      </c>
      <c r="F30" s="84">
        <v>2</v>
      </c>
      <c r="G30" s="50">
        <f t="shared" si="0"/>
        <v>1</v>
      </c>
      <c r="H30" s="36">
        <f>D30/Vol!$C$11</f>
        <v>2.8100412139378035</v>
      </c>
      <c r="I30" s="36">
        <f>E30/Vol!$C$11</f>
        <v>0</v>
      </c>
      <c r="J30" s="36">
        <f>F30/Vol!$C$11</f>
        <v>5.620082427875607</v>
      </c>
      <c r="K30" s="34">
        <f>G30/Vol!$C$11</f>
        <v>2.8100412139378035</v>
      </c>
      <c r="L30" s="84">
        <v>3</v>
      </c>
      <c r="M30" s="84">
        <v>0</v>
      </c>
      <c r="N30" s="84">
        <v>6</v>
      </c>
      <c r="O30" s="50">
        <f t="shared" si="1"/>
        <v>3</v>
      </c>
      <c r="P30" s="36">
        <f>L30/Vol!$C$12</f>
        <v>10.856977417486968</v>
      </c>
      <c r="Q30" s="36">
        <f>M30/Vol!$C$12</f>
        <v>0</v>
      </c>
      <c r="R30" s="36">
        <f>N30/Vol!$C$12</f>
        <v>21.713954834973936</v>
      </c>
      <c r="S30" s="34">
        <f>O30/Vol!$C$12</f>
        <v>10.856977417486968</v>
      </c>
      <c r="T30" s="84">
        <v>4</v>
      </c>
      <c r="U30" s="84">
        <v>8</v>
      </c>
      <c r="V30" s="84">
        <v>21</v>
      </c>
      <c r="W30" s="50">
        <f t="shared" si="2"/>
        <v>11</v>
      </c>
      <c r="X30" s="36">
        <f>T30/Vol!$C$13</f>
        <v>8.5304822565969065</v>
      </c>
      <c r="Y30" s="36">
        <f>U30/Vol!$C$13</f>
        <v>17.060964513193813</v>
      </c>
      <c r="Z30" s="36">
        <f>V30/Vol!$C$13</f>
        <v>44.785031847133759</v>
      </c>
      <c r="AA30" s="34">
        <f>W30/Vol!$C$13</f>
        <v>23.458826205641493</v>
      </c>
      <c r="AB30" s="84">
        <v>0</v>
      </c>
      <c r="AC30" s="84">
        <v>36</v>
      </c>
      <c r="AD30" s="84">
        <v>22</v>
      </c>
      <c r="AE30" s="50">
        <f t="shared" si="3"/>
        <v>19.333333333333332</v>
      </c>
      <c r="AF30" s="36">
        <f>AB30/Vol!$C$14</f>
        <v>0</v>
      </c>
      <c r="AG30" s="36">
        <f>AC30/Vol!$C$14</f>
        <v>122.83894449499546</v>
      </c>
      <c r="AH30" s="36">
        <f>AD30/Vol!$C$14</f>
        <v>75.068243858052782</v>
      </c>
      <c r="AI30" s="34">
        <f>AE30/Vol!$C$14</f>
        <v>65.969062784349404</v>
      </c>
      <c r="AK30" s="84">
        <v>5</v>
      </c>
      <c r="AL30" s="108">
        <v>5</v>
      </c>
      <c r="AM30" s="109">
        <v>3</v>
      </c>
      <c r="AN30" s="113">
        <f t="shared" si="4"/>
        <v>8</v>
      </c>
      <c r="AO30" s="84">
        <v>1</v>
      </c>
      <c r="AP30" s="50">
        <f t="shared" si="5"/>
        <v>4.4000000000000004</v>
      </c>
      <c r="AQ30" s="36">
        <f>AK30/Vol!$C$19</f>
        <v>16.587048832271758</v>
      </c>
      <c r="AR30" s="114">
        <f>AL30/Vol!$C$19</f>
        <v>16.587048832271758</v>
      </c>
      <c r="AS30" s="114">
        <f>AM30/Vol!$C$19</f>
        <v>9.9522292993630561</v>
      </c>
      <c r="AT30" s="36">
        <f t="shared" si="6"/>
        <v>26.539278131634816</v>
      </c>
      <c r="AU30" s="36">
        <f>AO30/Vol!$C$19</f>
        <v>3.317409766454352</v>
      </c>
      <c r="AV30" s="34">
        <f>AP30/Vol!$C$19</f>
        <v>14.59660297239915</v>
      </c>
      <c r="AW30" s="84">
        <v>10</v>
      </c>
      <c r="AX30" s="84">
        <v>2</v>
      </c>
      <c r="AY30" s="84">
        <v>6</v>
      </c>
      <c r="AZ30" s="50">
        <f t="shared" si="7"/>
        <v>6</v>
      </c>
      <c r="BA30" s="36">
        <f>AW30/Vol!$C$20</f>
        <v>31.428092524304386</v>
      </c>
      <c r="BB30" s="36">
        <f>AX30/Vol!$C$20</f>
        <v>6.285618504860877</v>
      </c>
      <c r="BC30" s="36">
        <f>AY30/Vol!$C$20</f>
        <v>18.85685551458263</v>
      </c>
      <c r="BD30" s="34">
        <f>AZ30/Vol!$C$20</f>
        <v>18.85685551458263</v>
      </c>
      <c r="BE30" s="84">
        <v>6</v>
      </c>
      <c r="BF30" s="84">
        <v>9</v>
      </c>
      <c r="BG30" s="84">
        <v>5</v>
      </c>
      <c r="BH30" s="50">
        <f t="shared" si="8"/>
        <v>6</v>
      </c>
      <c r="BI30" s="36">
        <f>BE30/Vol!$C$21</f>
        <v>15.923566878980889</v>
      </c>
      <c r="BJ30" s="36">
        <f>BF30/Vol!$C$21</f>
        <v>23.885350318471332</v>
      </c>
      <c r="BK30" s="36">
        <f>BG30/Vol!$C$21</f>
        <v>13.269639065817406</v>
      </c>
      <c r="BL30" s="34">
        <f>BH30/Vol!$C$21</f>
        <v>15.923566878980889</v>
      </c>
      <c r="BM30" s="84">
        <v>15</v>
      </c>
      <c r="BN30" s="84">
        <v>10</v>
      </c>
      <c r="BO30" s="84">
        <v>14</v>
      </c>
      <c r="BP30" s="50">
        <f>MEDIAN(BM30:BO30)</f>
        <v>14</v>
      </c>
      <c r="BQ30" s="36">
        <f>BM30/Vol!$C$22</f>
        <v>43.692713997203661</v>
      </c>
      <c r="BR30" s="36">
        <f>BN30/Vol!$C$22</f>
        <v>29.128475998135773</v>
      </c>
      <c r="BS30" s="36">
        <f>BO30/Vol!$C$22</f>
        <v>40.779866397390087</v>
      </c>
      <c r="BT30" s="34">
        <f>BP30/Vol!$C$22</f>
        <v>40.779866397390087</v>
      </c>
      <c r="BV30" s="84">
        <v>2</v>
      </c>
      <c r="BW30" s="84">
        <v>0</v>
      </c>
      <c r="BX30" s="84">
        <v>2</v>
      </c>
      <c r="BY30" s="50">
        <f t="shared" si="10"/>
        <v>1.3333333333333333</v>
      </c>
      <c r="BZ30" s="36">
        <f>BV30/Vol!$C$28</f>
        <v>6.3694267515923553</v>
      </c>
      <c r="CA30" s="36">
        <f>BW30/Vol!$C$28</f>
        <v>0</v>
      </c>
      <c r="CB30" s="36">
        <f>BX30/Vol!$C$28</f>
        <v>6.3694267515923553</v>
      </c>
      <c r="CC30" s="34">
        <f>BY30/Vol!$C$28</f>
        <v>4.2462845010615702</v>
      </c>
      <c r="CD30" s="84">
        <v>0</v>
      </c>
      <c r="CE30" s="84">
        <v>1</v>
      </c>
      <c r="CF30" s="84">
        <v>2</v>
      </c>
      <c r="CG30" s="50">
        <f t="shared" si="11"/>
        <v>1</v>
      </c>
      <c r="CH30" s="36">
        <f>CD30/Vol!$C$29</f>
        <v>0</v>
      </c>
      <c r="CI30" s="36">
        <f>CE30/Vol!$C$29</f>
        <v>3.2719657970508669</v>
      </c>
      <c r="CJ30" s="36">
        <f>CF30/Vol!$C$29</f>
        <v>6.5439315941017338</v>
      </c>
      <c r="CK30" s="34">
        <f>CG30/Vol!$C$29</f>
        <v>3.2719657970508669</v>
      </c>
      <c r="CL30" s="84">
        <v>0</v>
      </c>
      <c r="CM30" s="84">
        <v>0</v>
      </c>
      <c r="CN30" s="84">
        <v>0</v>
      </c>
      <c r="CO30" s="50">
        <f t="shared" si="12"/>
        <v>0</v>
      </c>
      <c r="CP30" s="36">
        <f>CL30/Vol!$C$30</f>
        <v>0</v>
      </c>
      <c r="CQ30" s="36">
        <f>CM30/Vol!$C$30</f>
        <v>0</v>
      </c>
      <c r="CR30" s="36">
        <f>CN30/Vol!$C$30</f>
        <v>0</v>
      </c>
      <c r="CS30" s="34">
        <f>CO30/Vol!$C$30</f>
        <v>0</v>
      </c>
      <c r="CT30" s="84">
        <v>0</v>
      </c>
      <c r="CU30" s="84">
        <v>0</v>
      </c>
      <c r="CV30" s="84">
        <v>2</v>
      </c>
      <c r="CW30" s="50">
        <f t="shared" si="13"/>
        <v>0.66666666666666663</v>
      </c>
      <c r="CX30" s="36">
        <f>CT30/Vol!$C$31</f>
        <v>0</v>
      </c>
      <c r="CY30" s="36">
        <f>CU30/Vol!$C$31</f>
        <v>0</v>
      </c>
      <c r="CZ30" s="36">
        <f>CV30/Vol!$C$31</f>
        <v>5.3674944535890639</v>
      </c>
      <c r="DA30" s="34">
        <f>CW30/Vol!$C$31</f>
        <v>1.7891648178630211</v>
      </c>
      <c r="DB30" s="84">
        <v>7</v>
      </c>
      <c r="DC30" s="84">
        <v>4</v>
      </c>
      <c r="DD30" s="84">
        <v>5</v>
      </c>
      <c r="DE30" s="50">
        <f t="shared" si="14"/>
        <v>5.333333333333333</v>
      </c>
      <c r="DF30" s="36">
        <f>DB30/Vol!$C$32</f>
        <v>14.290380532418746</v>
      </c>
      <c r="DG30" s="36">
        <f>DC30/Vol!$C$32</f>
        <v>8.1659317328107122</v>
      </c>
      <c r="DH30" s="36">
        <f>DD30/Vol!$C$32</f>
        <v>10.20741466601339</v>
      </c>
      <c r="DI30" s="34">
        <f>DE30/Vol!$C$32</f>
        <v>10.887908977080949</v>
      </c>
      <c r="DJ30" s="68"/>
      <c r="DK30" s="84">
        <v>3</v>
      </c>
      <c r="DL30" s="84">
        <v>2</v>
      </c>
      <c r="DM30" s="84">
        <v>6</v>
      </c>
      <c r="DN30" s="50">
        <f t="shared" si="15"/>
        <v>3.6666666666666665</v>
      </c>
      <c r="DO30" s="36">
        <f>DK30/Vol!$C$33</f>
        <v>9.4284277572913151</v>
      </c>
      <c r="DP30" s="36">
        <f>DL30/Vol!$C$33</f>
        <v>6.285618504860877</v>
      </c>
      <c r="DQ30" s="36">
        <f>DM30/Vol!$C$33</f>
        <v>18.85685551458263</v>
      </c>
      <c r="DR30" s="34">
        <f>DN30/Vol!$C$33</f>
        <v>11.523633925578274</v>
      </c>
      <c r="DS30" s="84">
        <v>2</v>
      </c>
      <c r="DT30" s="84">
        <v>1</v>
      </c>
      <c r="DU30" s="84">
        <v>2</v>
      </c>
      <c r="DV30" s="50">
        <f t="shared" si="16"/>
        <v>1.6666666666666667</v>
      </c>
      <c r="DW30" s="36">
        <f>DS30/Vol!$C$34</f>
        <v>7.3493385595296425</v>
      </c>
      <c r="DX30" s="36">
        <f>DT30/Vol!$C$34</f>
        <v>3.6746692797648213</v>
      </c>
      <c r="DY30" s="36">
        <f>DU30/Vol!$C$34</f>
        <v>7.3493385595296425</v>
      </c>
      <c r="DZ30" s="34">
        <f>DV30/Vol!$C$34</f>
        <v>6.124448799608035</v>
      </c>
      <c r="EA30" s="84">
        <v>4</v>
      </c>
      <c r="EB30" s="84">
        <v>5</v>
      </c>
      <c r="EC30" s="84">
        <v>4</v>
      </c>
      <c r="ED30" s="50">
        <f t="shared" si="17"/>
        <v>4.333333333333333</v>
      </c>
      <c r="EE30" s="36">
        <f>EA30/Vol!$C$35</f>
        <v>11.651390399254309</v>
      </c>
      <c r="EF30" s="36">
        <f>EB30/Vol!$C$35</f>
        <v>14.564237999067887</v>
      </c>
      <c r="EG30" s="36">
        <f>EC30/Vol!$C$35</f>
        <v>11.651390399254309</v>
      </c>
      <c r="EH30" s="34">
        <f>ED30/Vol!$C$35</f>
        <v>12.622339599192168</v>
      </c>
      <c r="EI30" s="84">
        <v>3</v>
      </c>
      <c r="EJ30" s="84">
        <v>1</v>
      </c>
      <c r="EK30" s="84">
        <v>1</v>
      </c>
      <c r="EL30" s="50">
        <f t="shared" si="18"/>
        <v>1.6666666666666667</v>
      </c>
      <c r="EM30" s="36">
        <f>EI30/Vol!$C$36</f>
        <v>8.8464260438782691</v>
      </c>
      <c r="EN30" s="36">
        <f>EJ30/Vol!$C$36</f>
        <v>2.9488086812927565</v>
      </c>
      <c r="EO30" s="36">
        <f>EK30/Vol!$C$36</f>
        <v>2.9488086812927565</v>
      </c>
      <c r="EP30" s="34">
        <f>EL30/Vol!$C$36</f>
        <v>4.9146811354879274</v>
      </c>
      <c r="EQ30" s="84">
        <v>10</v>
      </c>
      <c r="ER30" s="84">
        <v>12</v>
      </c>
      <c r="ES30" s="84">
        <v>8</v>
      </c>
      <c r="ET30" s="50">
        <f t="shared" si="19"/>
        <v>10</v>
      </c>
      <c r="EU30" s="36">
        <f>EQ30/Vol!$C$37</f>
        <v>22.116065109695679</v>
      </c>
      <c r="EV30" s="36">
        <f>ER30/Vol!$C$37</f>
        <v>26.539278131634816</v>
      </c>
      <c r="EW30" s="36">
        <f>ES30/Vol!$C$37</f>
        <v>17.692852087756545</v>
      </c>
      <c r="EX30" s="34">
        <f>ET30/Vol!$C$37</f>
        <v>22.116065109695679</v>
      </c>
      <c r="EY30" s="43"/>
      <c r="EZ30" s="43"/>
      <c r="FA30" s="43"/>
      <c r="FB30" s="43"/>
      <c r="FC30" s="43"/>
      <c r="FD30" s="43"/>
      <c r="FE30" s="43"/>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row>
    <row r="31" spans="1:267" s="81" customFormat="1" x14ac:dyDescent="0.25">
      <c r="A31" s="137" t="s">
        <v>195</v>
      </c>
      <c r="B31" s="138" t="s">
        <v>13</v>
      </c>
      <c r="C31" s="83" t="s">
        <v>178</v>
      </c>
      <c r="D31" s="84">
        <v>0</v>
      </c>
      <c r="E31" s="84">
        <v>0</v>
      </c>
      <c r="F31" s="84">
        <v>0</v>
      </c>
      <c r="G31" s="50">
        <f t="shared" si="0"/>
        <v>0</v>
      </c>
      <c r="H31" s="36">
        <f>D31/Vol!$C$11</f>
        <v>0</v>
      </c>
      <c r="I31" s="36">
        <f>E31/Vol!$C$11</f>
        <v>0</v>
      </c>
      <c r="J31" s="36">
        <f>F31/Vol!$C$11</f>
        <v>0</v>
      </c>
      <c r="K31" s="34">
        <f>G31/Vol!$C$11</f>
        <v>0</v>
      </c>
      <c r="L31" s="84">
        <v>0</v>
      </c>
      <c r="M31" s="84">
        <v>0</v>
      </c>
      <c r="N31" s="84">
        <v>0</v>
      </c>
      <c r="O31" s="50">
        <f t="shared" si="1"/>
        <v>0</v>
      </c>
      <c r="P31" s="36">
        <f>L31/Vol!$C$12</f>
        <v>0</v>
      </c>
      <c r="Q31" s="36">
        <f>M31/Vol!$C$12</f>
        <v>0</v>
      </c>
      <c r="R31" s="36">
        <f>N31/Vol!$C$12</f>
        <v>0</v>
      </c>
      <c r="S31" s="34">
        <f>O31/Vol!$C$12</f>
        <v>0</v>
      </c>
      <c r="T31" s="84">
        <v>0</v>
      </c>
      <c r="U31" s="84">
        <v>0</v>
      </c>
      <c r="V31" s="84">
        <v>0</v>
      </c>
      <c r="W31" s="50">
        <f t="shared" si="2"/>
        <v>0</v>
      </c>
      <c r="X31" s="36">
        <f>T31/Vol!$C$13</f>
        <v>0</v>
      </c>
      <c r="Y31" s="36">
        <f>U31/Vol!$C$13</f>
        <v>0</v>
      </c>
      <c r="Z31" s="36">
        <f>V31/Vol!$C$13</f>
        <v>0</v>
      </c>
      <c r="AA31" s="34">
        <f>W31/Vol!$C$13</f>
        <v>0</v>
      </c>
      <c r="AB31" s="84">
        <v>0</v>
      </c>
      <c r="AC31" s="84">
        <v>0</v>
      </c>
      <c r="AD31" s="84">
        <v>0</v>
      </c>
      <c r="AE31" s="50">
        <f t="shared" si="3"/>
        <v>0</v>
      </c>
      <c r="AF31" s="36">
        <f>AB31/Vol!$C$14</f>
        <v>0</v>
      </c>
      <c r="AG31" s="36">
        <f>AC31/Vol!$C$14</f>
        <v>0</v>
      </c>
      <c r="AH31" s="36">
        <f>AD31/Vol!$C$14</f>
        <v>0</v>
      </c>
      <c r="AI31" s="34">
        <f>AE31/Vol!$C$14</f>
        <v>0</v>
      </c>
      <c r="AK31" s="84">
        <v>0</v>
      </c>
      <c r="AL31" s="108">
        <v>0</v>
      </c>
      <c r="AM31" s="109">
        <v>0</v>
      </c>
      <c r="AN31" s="97">
        <f t="shared" si="4"/>
        <v>0</v>
      </c>
      <c r="AO31" s="84">
        <v>0</v>
      </c>
      <c r="AP31" s="50">
        <f t="shared" si="5"/>
        <v>0</v>
      </c>
      <c r="AQ31" s="36">
        <f>AK31/Vol!$C$19</f>
        <v>0</v>
      </c>
      <c r="AR31" s="114">
        <f>AL31/Vol!$C$19</f>
        <v>0</v>
      </c>
      <c r="AS31" s="114">
        <f>AM31/Vol!$C$19</f>
        <v>0</v>
      </c>
      <c r="AT31" s="36">
        <f t="shared" si="6"/>
        <v>0</v>
      </c>
      <c r="AU31" s="36">
        <f>AO31/Vol!$C$19</f>
        <v>0</v>
      </c>
      <c r="AV31" s="34">
        <f>AP31/Vol!$C$19</f>
        <v>0</v>
      </c>
      <c r="AW31" s="84">
        <v>1</v>
      </c>
      <c r="AX31" s="84">
        <v>0</v>
      </c>
      <c r="AY31" s="84">
        <v>1</v>
      </c>
      <c r="AZ31" s="50">
        <f t="shared" si="7"/>
        <v>1</v>
      </c>
      <c r="BA31" s="36">
        <f>AW31/Vol!$C$20</f>
        <v>3.1428092524304385</v>
      </c>
      <c r="BB31" s="36">
        <f>AX31/Vol!$C$20</f>
        <v>0</v>
      </c>
      <c r="BC31" s="36">
        <f>AY31/Vol!$C$20</f>
        <v>3.1428092524304385</v>
      </c>
      <c r="BD31" s="34">
        <f>AZ31/Vol!$C$20</f>
        <v>3.1428092524304385</v>
      </c>
      <c r="BE31" s="84">
        <v>0</v>
      </c>
      <c r="BF31" s="84">
        <v>0</v>
      </c>
      <c r="BG31" s="84">
        <v>0</v>
      </c>
      <c r="BH31" s="50">
        <f t="shared" si="8"/>
        <v>0</v>
      </c>
      <c r="BI31" s="36">
        <f>BE31/Vol!$C$21</f>
        <v>0</v>
      </c>
      <c r="BJ31" s="36">
        <f>BF31/Vol!$C$21</f>
        <v>0</v>
      </c>
      <c r="BK31" s="36">
        <f>BG31/Vol!$C$21</f>
        <v>0</v>
      </c>
      <c r="BL31" s="34">
        <f>BH31/Vol!$C$21</f>
        <v>0</v>
      </c>
      <c r="BM31" s="84">
        <v>0</v>
      </c>
      <c r="BN31" s="84">
        <v>0</v>
      </c>
      <c r="BO31" s="84">
        <v>0</v>
      </c>
      <c r="BP31" s="50">
        <f t="shared" si="9"/>
        <v>0</v>
      </c>
      <c r="BQ31" s="36">
        <f>BM31/Vol!$C$22</f>
        <v>0</v>
      </c>
      <c r="BR31" s="36">
        <f>BN31/Vol!$C$22</f>
        <v>0</v>
      </c>
      <c r="BS31" s="36">
        <f>BO31/Vol!$C$22</f>
        <v>0</v>
      </c>
      <c r="BT31" s="34">
        <f>BP31/Vol!$C$22</f>
        <v>0</v>
      </c>
      <c r="BV31" s="84">
        <v>0</v>
      </c>
      <c r="BW31" s="84">
        <v>0</v>
      </c>
      <c r="BX31" s="84">
        <v>0</v>
      </c>
      <c r="BY31" s="50">
        <f t="shared" si="10"/>
        <v>0</v>
      </c>
      <c r="BZ31" s="36">
        <f>BV31/Vol!$C$28</f>
        <v>0</v>
      </c>
      <c r="CA31" s="36">
        <f>BW31/Vol!$C$28</f>
        <v>0</v>
      </c>
      <c r="CB31" s="36">
        <f>BX31/Vol!$C$28</f>
        <v>0</v>
      </c>
      <c r="CC31" s="34">
        <f>BY31/Vol!$C$28</f>
        <v>0</v>
      </c>
      <c r="CD31" s="84">
        <v>0</v>
      </c>
      <c r="CE31" s="84">
        <v>0</v>
      </c>
      <c r="CF31" s="84">
        <v>0</v>
      </c>
      <c r="CG31" s="50">
        <f t="shared" si="11"/>
        <v>0</v>
      </c>
      <c r="CH31" s="36">
        <f>CD31/Vol!$C$29</f>
        <v>0</v>
      </c>
      <c r="CI31" s="36">
        <f>CE31/Vol!$C$29</f>
        <v>0</v>
      </c>
      <c r="CJ31" s="36">
        <f>CF31/Vol!$C$29</f>
        <v>0</v>
      </c>
      <c r="CK31" s="34">
        <f>CG31/Vol!$C$29</f>
        <v>0</v>
      </c>
      <c r="CL31" s="84">
        <v>0</v>
      </c>
      <c r="CM31" s="84">
        <v>0</v>
      </c>
      <c r="CN31" s="84">
        <v>0</v>
      </c>
      <c r="CO31" s="50">
        <f t="shared" si="12"/>
        <v>0</v>
      </c>
      <c r="CP31" s="36">
        <f>CL31/Vol!$C$30</f>
        <v>0</v>
      </c>
      <c r="CQ31" s="36">
        <f>CM31/Vol!$C$30</f>
        <v>0</v>
      </c>
      <c r="CR31" s="36">
        <f>CN31/Vol!$C$30</f>
        <v>0</v>
      </c>
      <c r="CS31" s="34">
        <f>CO31/Vol!$C$30</f>
        <v>0</v>
      </c>
      <c r="CT31" s="84">
        <v>0</v>
      </c>
      <c r="CU31" s="84">
        <v>0</v>
      </c>
      <c r="CV31" s="84">
        <v>0</v>
      </c>
      <c r="CW31" s="50">
        <f t="shared" si="13"/>
        <v>0</v>
      </c>
      <c r="CX31" s="36">
        <f>CT31/Vol!$C$31</f>
        <v>0</v>
      </c>
      <c r="CY31" s="36">
        <f>CU31/Vol!$C$31</f>
        <v>0</v>
      </c>
      <c r="CZ31" s="36">
        <f>CV31/Vol!$C$31</f>
        <v>0</v>
      </c>
      <c r="DA31" s="34">
        <f>CW31/Vol!$C$31</f>
        <v>0</v>
      </c>
      <c r="DB31" s="84">
        <v>0</v>
      </c>
      <c r="DC31" s="84">
        <v>0</v>
      </c>
      <c r="DD31" s="84">
        <v>0</v>
      </c>
      <c r="DE31" s="50">
        <f t="shared" si="14"/>
        <v>0</v>
      </c>
      <c r="DF31" s="36">
        <f>DB31/Vol!$C$32</f>
        <v>0</v>
      </c>
      <c r="DG31" s="36">
        <f>DC31/Vol!$C$32</f>
        <v>0</v>
      </c>
      <c r="DH31" s="36">
        <f>DD31/Vol!$C$32</f>
        <v>0</v>
      </c>
      <c r="DI31" s="34">
        <f>DE31/Vol!$C$32</f>
        <v>0</v>
      </c>
      <c r="DJ31" s="68"/>
      <c r="DK31" s="84">
        <v>0</v>
      </c>
      <c r="DL31" s="84">
        <v>0</v>
      </c>
      <c r="DM31" s="84">
        <v>0</v>
      </c>
      <c r="DN31" s="50">
        <f t="shared" si="15"/>
        <v>0</v>
      </c>
      <c r="DO31" s="36">
        <f>DK31/Vol!$C$33</f>
        <v>0</v>
      </c>
      <c r="DP31" s="36">
        <f>DL31/Vol!$C$33</f>
        <v>0</v>
      </c>
      <c r="DQ31" s="36">
        <f>DM31/Vol!$C$33</f>
        <v>0</v>
      </c>
      <c r="DR31" s="34">
        <f>DN31/Vol!$C$33</f>
        <v>0</v>
      </c>
      <c r="DS31" s="84">
        <v>0</v>
      </c>
      <c r="DT31" s="84">
        <v>0</v>
      </c>
      <c r="DU31" s="84">
        <v>0</v>
      </c>
      <c r="DV31" s="50">
        <f t="shared" si="16"/>
        <v>0</v>
      </c>
      <c r="DW31" s="36">
        <f>DS31/Vol!$C$34</f>
        <v>0</v>
      </c>
      <c r="DX31" s="36">
        <f>DT31/Vol!$C$34</f>
        <v>0</v>
      </c>
      <c r="DY31" s="36">
        <f>DU31/Vol!$C$34</f>
        <v>0</v>
      </c>
      <c r="DZ31" s="34">
        <f>DV31/Vol!$C$34</f>
        <v>0</v>
      </c>
      <c r="EA31" s="84">
        <v>0</v>
      </c>
      <c r="EB31" s="84">
        <v>0</v>
      </c>
      <c r="EC31" s="84">
        <v>0</v>
      </c>
      <c r="ED31" s="50">
        <f t="shared" si="17"/>
        <v>0</v>
      </c>
      <c r="EE31" s="36">
        <f>EA31/Vol!$C$35</f>
        <v>0</v>
      </c>
      <c r="EF31" s="36">
        <f>EB31/Vol!$C$35</f>
        <v>0</v>
      </c>
      <c r="EG31" s="36">
        <f>EC31/Vol!$C$35</f>
        <v>0</v>
      </c>
      <c r="EH31" s="34">
        <f>ED31/Vol!$C$35</f>
        <v>0</v>
      </c>
      <c r="EI31" s="84">
        <v>0</v>
      </c>
      <c r="EJ31" s="84">
        <v>0</v>
      </c>
      <c r="EK31" s="84">
        <v>0</v>
      </c>
      <c r="EL31" s="50">
        <f t="shared" si="18"/>
        <v>0</v>
      </c>
      <c r="EM31" s="36">
        <f>EI31/Vol!$C$36</f>
        <v>0</v>
      </c>
      <c r="EN31" s="36">
        <f>EJ31/Vol!$C$36</f>
        <v>0</v>
      </c>
      <c r="EO31" s="36">
        <f>EK31/Vol!$C$36</f>
        <v>0</v>
      </c>
      <c r="EP31" s="34">
        <f>EL31/Vol!$C$36</f>
        <v>0</v>
      </c>
      <c r="EQ31" s="84">
        <v>0</v>
      </c>
      <c r="ER31" s="84">
        <v>0</v>
      </c>
      <c r="ES31" s="84">
        <v>0</v>
      </c>
      <c r="ET31" s="50">
        <f>AVERAGE(EQ31:ES31)</f>
        <v>0</v>
      </c>
      <c r="EU31" s="36">
        <f>EQ31/Vol!$C$37</f>
        <v>0</v>
      </c>
      <c r="EV31" s="36">
        <f>ER31/Vol!$C$37</f>
        <v>0</v>
      </c>
      <c r="EW31" s="36">
        <f>ES31/Vol!$C$37</f>
        <v>0</v>
      </c>
      <c r="EX31" s="34">
        <f>ET31/Vol!$C$37</f>
        <v>0</v>
      </c>
      <c r="EY31" s="43"/>
      <c r="EZ31" s="43"/>
      <c r="FA31" s="43"/>
      <c r="FB31" s="43"/>
      <c r="FC31" s="43"/>
      <c r="FD31" s="43"/>
      <c r="FE31" s="43"/>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row>
    <row r="32" spans="1:267" s="81" customFormat="1" x14ac:dyDescent="0.25">
      <c r="A32" s="137" t="s">
        <v>195</v>
      </c>
      <c r="B32" s="138" t="s">
        <v>13</v>
      </c>
      <c r="C32" s="83" t="s">
        <v>15</v>
      </c>
      <c r="D32" s="84">
        <v>0</v>
      </c>
      <c r="E32" s="84">
        <v>1</v>
      </c>
      <c r="F32" s="84">
        <v>0</v>
      </c>
      <c r="G32" s="50">
        <f t="shared" si="0"/>
        <v>0.33333333333333331</v>
      </c>
      <c r="H32" s="36">
        <f>D32/Vol!$C$11</f>
        <v>0</v>
      </c>
      <c r="I32" s="36">
        <f>E32/Vol!$C$11</f>
        <v>2.8100412139378035</v>
      </c>
      <c r="J32" s="36">
        <f>F32/Vol!$C$11</f>
        <v>0</v>
      </c>
      <c r="K32" s="34">
        <f>G32/Vol!$C$11</f>
        <v>0.93668040464593449</v>
      </c>
      <c r="L32" s="84">
        <v>1</v>
      </c>
      <c r="M32" s="84">
        <v>0</v>
      </c>
      <c r="N32" s="84">
        <v>0</v>
      </c>
      <c r="O32" s="50">
        <f t="shared" si="1"/>
        <v>0.33333333333333331</v>
      </c>
      <c r="P32" s="36">
        <f>L32/Vol!$C$12</f>
        <v>3.6189924724956564</v>
      </c>
      <c r="Q32" s="36">
        <f>M32/Vol!$C$12</f>
        <v>0</v>
      </c>
      <c r="R32" s="36">
        <f>N32/Vol!$C$12</f>
        <v>0</v>
      </c>
      <c r="S32" s="34">
        <f>O32/Vol!$C$12</f>
        <v>1.2063308241652186</v>
      </c>
      <c r="T32" s="84">
        <v>9</v>
      </c>
      <c r="U32" s="84">
        <v>13</v>
      </c>
      <c r="V32" s="84">
        <v>4</v>
      </c>
      <c r="W32" s="50">
        <f t="shared" si="2"/>
        <v>8.6666666666666661</v>
      </c>
      <c r="X32" s="36">
        <f>T32/Vol!$C$13</f>
        <v>19.193585077343041</v>
      </c>
      <c r="Y32" s="36">
        <f>U32/Vol!$C$13</f>
        <v>27.724067333939946</v>
      </c>
      <c r="Z32" s="36">
        <f>V32/Vol!$C$13</f>
        <v>8.5304822565969065</v>
      </c>
      <c r="AA32" s="34">
        <f>W32/Vol!$C$13</f>
        <v>18.482711555959963</v>
      </c>
      <c r="AB32" s="84">
        <v>63</v>
      </c>
      <c r="AC32" s="84">
        <v>0</v>
      </c>
      <c r="AD32" s="84">
        <v>0</v>
      </c>
      <c r="AE32" s="50">
        <f t="shared" si="3"/>
        <v>21</v>
      </c>
      <c r="AF32" s="36">
        <f>AB32/Vol!$C$14</f>
        <v>214.96815286624206</v>
      </c>
      <c r="AG32" s="36">
        <f>AC32/Vol!$C$14</f>
        <v>0</v>
      </c>
      <c r="AH32" s="36">
        <f>AD32/Vol!$C$14</f>
        <v>0</v>
      </c>
      <c r="AI32" s="34">
        <f>AE32/Vol!$C$14</f>
        <v>71.656050955414017</v>
      </c>
      <c r="AK32" s="84">
        <v>7</v>
      </c>
      <c r="AL32" s="108">
        <v>1</v>
      </c>
      <c r="AM32" s="109">
        <v>2</v>
      </c>
      <c r="AN32" s="113">
        <f t="shared" si="4"/>
        <v>3</v>
      </c>
      <c r="AO32" s="84">
        <v>4</v>
      </c>
      <c r="AP32" s="50">
        <f t="shared" si="5"/>
        <v>3.4</v>
      </c>
      <c r="AQ32" s="36">
        <f>AK32/Vol!$C$19</f>
        <v>23.221868365180462</v>
      </c>
      <c r="AR32" s="114">
        <f>AL32/Vol!$C$19</f>
        <v>3.317409766454352</v>
      </c>
      <c r="AS32" s="114">
        <f>AM32/Vol!$C$19</f>
        <v>6.6348195329087041</v>
      </c>
      <c r="AT32" s="36">
        <f t="shared" si="6"/>
        <v>9.9522292993630561</v>
      </c>
      <c r="AU32" s="36">
        <f>AO32/Vol!$C$19</f>
        <v>13.269639065817408</v>
      </c>
      <c r="AV32" s="34">
        <f>AP32/Vol!$C$19</f>
        <v>11.279193205944797</v>
      </c>
      <c r="AW32" s="84">
        <v>0</v>
      </c>
      <c r="AX32" s="84">
        <v>2</v>
      </c>
      <c r="AY32" s="84">
        <v>0</v>
      </c>
      <c r="AZ32" s="50">
        <f t="shared" si="7"/>
        <v>0</v>
      </c>
      <c r="BA32" s="36">
        <f>AW32/Vol!$C$20</f>
        <v>0</v>
      </c>
      <c r="BB32" s="36">
        <f>AX32/Vol!$C$20</f>
        <v>6.285618504860877</v>
      </c>
      <c r="BC32" s="36">
        <f>AY32/Vol!$C$20</f>
        <v>0</v>
      </c>
      <c r="BD32" s="34">
        <f>AZ32/Vol!$C$20</f>
        <v>0</v>
      </c>
      <c r="BE32" s="84">
        <v>0</v>
      </c>
      <c r="BF32" s="84">
        <v>0</v>
      </c>
      <c r="BG32" s="84">
        <v>1</v>
      </c>
      <c r="BH32" s="50">
        <f t="shared" si="8"/>
        <v>0</v>
      </c>
      <c r="BI32" s="36">
        <f>BE32/Vol!$C$21</f>
        <v>0</v>
      </c>
      <c r="BJ32" s="36">
        <f>BF32/Vol!$C$21</f>
        <v>0</v>
      </c>
      <c r="BK32" s="36">
        <f>BG32/Vol!$C$21</f>
        <v>2.6539278131634814</v>
      </c>
      <c r="BL32" s="34">
        <f>BH32/Vol!$C$21</f>
        <v>0</v>
      </c>
      <c r="BM32" s="84">
        <v>1</v>
      </c>
      <c r="BN32" s="84">
        <v>1</v>
      </c>
      <c r="BO32" s="84">
        <v>0</v>
      </c>
      <c r="BP32" s="50">
        <f t="shared" si="9"/>
        <v>1</v>
      </c>
      <c r="BQ32" s="36">
        <f>BM32/Vol!$C$22</f>
        <v>2.9128475998135772</v>
      </c>
      <c r="BR32" s="36">
        <f>BN32/Vol!$C$22</f>
        <v>2.9128475998135772</v>
      </c>
      <c r="BS32" s="36">
        <f>BO32/Vol!$C$22</f>
        <v>0</v>
      </c>
      <c r="BT32" s="34">
        <f>BP32/Vol!$C$22</f>
        <v>2.9128475998135772</v>
      </c>
      <c r="BV32" s="84">
        <v>0</v>
      </c>
      <c r="BW32" s="84">
        <v>0</v>
      </c>
      <c r="BX32" s="84">
        <v>1</v>
      </c>
      <c r="BY32" s="50">
        <f t="shared" si="10"/>
        <v>0.33333333333333331</v>
      </c>
      <c r="BZ32" s="36">
        <f>BV32/Vol!$C$28</f>
        <v>0</v>
      </c>
      <c r="CA32" s="36">
        <f>BW32/Vol!$C$28</f>
        <v>0</v>
      </c>
      <c r="CB32" s="36">
        <f>BX32/Vol!$C$28</f>
        <v>3.1847133757961776</v>
      </c>
      <c r="CC32" s="34">
        <f>BY32/Vol!$C$28</f>
        <v>1.0615711252653925</v>
      </c>
      <c r="CD32" s="84">
        <v>0</v>
      </c>
      <c r="CE32" s="84">
        <v>0</v>
      </c>
      <c r="CF32" s="85">
        <v>0</v>
      </c>
      <c r="CG32" s="50">
        <f t="shared" si="11"/>
        <v>0</v>
      </c>
      <c r="CH32" s="36">
        <f>CD32/Vol!$C$29</f>
        <v>0</v>
      </c>
      <c r="CI32" s="36">
        <f>CE32/Vol!$C$29</f>
        <v>0</v>
      </c>
      <c r="CJ32" s="36">
        <f>CF32/Vol!$C$29</f>
        <v>0</v>
      </c>
      <c r="CK32" s="34">
        <f>CG32/Vol!$C$29</f>
        <v>0</v>
      </c>
      <c r="CL32" s="84">
        <v>0</v>
      </c>
      <c r="CM32" s="84">
        <v>1</v>
      </c>
      <c r="CN32" s="84">
        <v>0</v>
      </c>
      <c r="CO32" s="50">
        <f t="shared" si="12"/>
        <v>0.33333333333333331</v>
      </c>
      <c r="CP32" s="36">
        <f>CL32/Vol!$C$30</f>
        <v>0</v>
      </c>
      <c r="CQ32" s="36">
        <f>CM32/Vol!$C$30</f>
        <v>3.1019935478534197</v>
      </c>
      <c r="CR32" s="36">
        <f>CN32/Vol!$C$30</f>
        <v>0</v>
      </c>
      <c r="CS32" s="34">
        <f>CO32/Vol!$C$30</f>
        <v>1.0339978492844732</v>
      </c>
      <c r="CT32" s="84">
        <v>1</v>
      </c>
      <c r="CU32" s="84">
        <v>0</v>
      </c>
      <c r="CV32" s="84">
        <v>3</v>
      </c>
      <c r="CW32" s="50">
        <f t="shared" si="13"/>
        <v>1.3333333333333333</v>
      </c>
      <c r="CX32" s="36">
        <f>CT32/Vol!$C$31</f>
        <v>2.6837472267945319</v>
      </c>
      <c r="CY32" s="36">
        <f>CU32/Vol!$C$31</f>
        <v>0</v>
      </c>
      <c r="CZ32" s="36">
        <f>CV32/Vol!$C$31</f>
        <v>8.0512416803835958</v>
      </c>
      <c r="DA32" s="34">
        <f>CW32/Vol!$C$31</f>
        <v>3.5783296357260421</v>
      </c>
      <c r="DB32" s="84">
        <v>2</v>
      </c>
      <c r="DC32" s="84">
        <v>1</v>
      </c>
      <c r="DD32" s="84">
        <v>1</v>
      </c>
      <c r="DE32" s="50">
        <f t="shared" si="14"/>
        <v>1.3333333333333333</v>
      </c>
      <c r="DF32" s="36">
        <f>DB32/Vol!$C$32</f>
        <v>4.0829658664053561</v>
      </c>
      <c r="DG32" s="36">
        <f>DC32/Vol!$C$32</f>
        <v>2.041482933202678</v>
      </c>
      <c r="DH32" s="36">
        <f>DD32/Vol!$C$32</f>
        <v>2.041482933202678</v>
      </c>
      <c r="DI32" s="34">
        <f>DE32/Vol!$C$32</f>
        <v>2.7219772442702372</v>
      </c>
      <c r="DJ32" s="68"/>
      <c r="DK32" s="84">
        <v>0</v>
      </c>
      <c r="DL32" s="84">
        <v>0</v>
      </c>
      <c r="DM32" s="84">
        <v>1</v>
      </c>
      <c r="DN32" s="50">
        <f t="shared" si="15"/>
        <v>0.33333333333333331</v>
      </c>
      <c r="DO32" s="36">
        <f>DK32/Vol!$C$33</f>
        <v>0</v>
      </c>
      <c r="DP32" s="36">
        <f>DL32/Vol!$C$33</f>
        <v>0</v>
      </c>
      <c r="DQ32" s="36">
        <f>DM32/Vol!$C$33</f>
        <v>3.1428092524304385</v>
      </c>
      <c r="DR32" s="34">
        <f>DN32/Vol!$C$33</f>
        <v>1.0476030841434794</v>
      </c>
      <c r="DS32" s="84">
        <v>0</v>
      </c>
      <c r="DT32" s="84">
        <v>0</v>
      </c>
      <c r="DU32" s="84">
        <v>0</v>
      </c>
      <c r="DV32" s="50">
        <f t="shared" si="16"/>
        <v>0</v>
      </c>
      <c r="DW32" s="36">
        <f>DS32/Vol!$C$34</f>
        <v>0</v>
      </c>
      <c r="DX32" s="36">
        <f>DT32/Vol!$C$34</f>
        <v>0</v>
      </c>
      <c r="DY32" s="36">
        <f>DU32/Vol!$C$34</f>
        <v>0</v>
      </c>
      <c r="DZ32" s="34">
        <f>DV32/Vol!$C$34</f>
        <v>0</v>
      </c>
      <c r="EA32" s="84">
        <v>0</v>
      </c>
      <c r="EB32" s="84">
        <v>0</v>
      </c>
      <c r="EC32" s="84">
        <v>0</v>
      </c>
      <c r="ED32" s="50">
        <f t="shared" si="17"/>
        <v>0</v>
      </c>
      <c r="EE32" s="36">
        <f>EA32/Vol!$C$35</f>
        <v>0</v>
      </c>
      <c r="EF32" s="36">
        <f>EB32/Vol!$C$35</f>
        <v>0</v>
      </c>
      <c r="EG32" s="36">
        <f>EC32/Vol!$C$35</f>
        <v>0</v>
      </c>
      <c r="EH32" s="34">
        <f>ED32/Vol!$C$35</f>
        <v>0</v>
      </c>
      <c r="EI32" s="84">
        <v>0</v>
      </c>
      <c r="EJ32" s="84">
        <v>1</v>
      </c>
      <c r="EK32" s="84">
        <v>0</v>
      </c>
      <c r="EL32" s="50">
        <f t="shared" si="18"/>
        <v>0.33333333333333331</v>
      </c>
      <c r="EM32" s="36">
        <f>EI32/Vol!$C$36</f>
        <v>0</v>
      </c>
      <c r="EN32" s="36">
        <f>EJ32/Vol!$C$36</f>
        <v>2.9488086812927565</v>
      </c>
      <c r="EO32" s="36">
        <f>EK32/Vol!$C$36</f>
        <v>0</v>
      </c>
      <c r="EP32" s="34">
        <f>EL32/Vol!$C$36</f>
        <v>0.98293622709758544</v>
      </c>
      <c r="EQ32" s="84">
        <v>0</v>
      </c>
      <c r="ER32" s="84">
        <v>0</v>
      </c>
      <c r="ES32" s="84">
        <v>3</v>
      </c>
      <c r="ET32" s="50">
        <f t="shared" si="19"/>
        <v>1</v>
      </c>
      <c r="EU32" s="36">
        <f>EQ32/Vol!$C$37</f>
        <v>0</v>
      </c>
      <c r="EV32" s="36">
        <f>ER32/Vol!$C$37</f>
        <v>0</v>
      </c>
      <c r="EW32" s="36">
        <f>ES32/Vol!$C$37</f>
        <v>6.6348195329087041</v>
      </c>
      <c r="EX32" s="34">
        <f>ET32/Vol!$C$37</f>
        <v>2.2116065109695682</v>
      </c>
      <c r="EY32" s="43"/>
      <c r="EZ32" s="43"/>
      <c r="FA32" s="43"/>
      <c r="FB32" s="43"/>
      <c r="FC32" s="43"/>
      <c r="FD32" s="43"/>
      <c r="FE32" s="43"/>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row>
    <row r="33" spans="1:267" s="81" customFormat="1" x14ac:dyDescent="0.25">
      <c r="A33" s="137" t="s">
        <v>195</v>
      </c>
      <c r="B33" s="138" t="s">
        <v>13</v>
      </c>
      <c r="C33" s="83" t="s">
        <v>179</v>
      </c>
      <c r="D33" s="84">
        <v>2</v>
      </c>
      <c r="E33" s="84">
        <v>3</v>
      </c>
      <c r="F33" s="84">
        <v>4</v>
      </c>
      <c r="G33" s="50">
        <f t="shared" si="0"/>
        <v>3</v>
      </c>
      <c r="H33" s="36">
        <f>D33/Vol!$C$11</f>
        <v>5.620082427875607</v>
      </c>
      <c r="I33" s="36">
        <f>E33/Vol!$C$11</f>
        <v>8.4301236418134113</v>
      </c>
      <c r="J33" s="36">
        <f>F33/Vol!$C$11</f>
        <v>11.240164855751214</v>
      </c>
      <c r="K33" s="34">
        <f>G33/Vol!$C$11</f>
        <v>8.4301236418134113</v>
      </c>
      <c r="L33" s="84">
        <v>1</v>
      </c>
      <c r="M33" s="84">
        <v>1</v>
      </c>
      <c r="N33" s="84">
        <v>2</v>
      </c>
      <c r="O33" s="50">
        <f t="shared" si="1"/>
        <v>1.3333333333333333</v>
      </c>
      <c r="P33" s="36">
        <f>L33/Vol!$C$12</f>
        <v>3.6189924724956564</v>
      </c>
      <c r="Q33" s="36">
        <f>M33/Vol!$C$12</f>
        <v>3.6189924724956564</v>
      </c>
      <c r="R33" s="36">
        <f>N33/Vol!$C$12</f>
        <v>7.2379849449913127</v>
      </c>
      <c r="S33" s="34">
        <f>O33/Vol!$C$12</f>
        <v>4.8253232966608746</v>
      </c>
      <c r="T33" s="84">
        <v>29</v>
      </c>
      <c r="U33" s="84">
        <v>16</v>
      </c>
      <c r="V33" s="84">
        <v>31</v>
      </c>
      <c r="W33" s="50">
        <f t="shared" si="2"/>
        <v>25.333333333333332</v>
      </c>
      <c r="X33" s="36">
        <f>T33/Vol!$C$13</f>
        <v>61.845996360327575</v>
      </c>
      <c r="Y33" s="36">
        <f>U33/Vol!$C$13</f>
        <v>34.121929026387626</v>
      </c>
      <c r="Z33" s="36">
        <f>V33/Vol!$C$13</f>
        <v>66.111237488626031</v>
      </c>
      <c r="AA33" s="34">
        <f>W33/Vol!$C$13</f>
        <v>54.026387625113742</v>
      </c>
      <c r="AB33" s="84">
        <v>22</v>
      </c>
      <c r="AC33" s="84">
        <v>28</v>
      </c>
      <c r="AD33" s="84">
        <v>20</v>
      </c>
      <c r="AE33" s="50">
        <f t="shared" si="3"/>
        <v>23.333333333333332</v>
      </c>
      <c r="AF33" s="36">
        <f>AB33/Vol!$C$14</f>
        <v>75.068243858052782</v>
      </c>
      <c r="AG33" s="36">
        <f>AC33/Vol!$C$14</f>
        <v>95.541401273885356</v>
      </c>
      <c r="AH33" s="36">
        <f>AD33/Vol!$C$14</f>
        <v>68.243858052775252</v>
      </c>
      <c r="AI33" s="34">
        <f>AE33/Vol!$C$14</f>
        <v>79.617834394904463</v>
      </c>
      <c r="AK33" s="84">
        <v>0</v>
      </c>
      <c r="AL33" s="108">
        <v>0</v>
      </c>
      <c r="AM33" s="109">
        <v>0</v>
      </c>
      <c r="AN33" s="97">
        <f t="shared" si="4"/>
        <v>0</v>
      </c>
      <c r="AO33" s="84">
        <v>0</v>
      </c>
      <c r="AP33" s="50">
        <f t="shared" si="5"/>
        <v>0</v>
      </c>
      <c r="AQ33" s="36">
        <f>AK33/Vol!$C$19</f>
        <v>0</v>
      </c>
      <c r="AR33" s="114">
        <f>AL33/Vol!$C$19</f>
        <v>0</v>
      </c>
      <c r="AS33" s="114">
        <f>AM33/Vol!$C$19</f>
        <v>0</v>
      </c>
      <c r="AT33" s="36">
        <f t="shared" si="6"/>
        <v>0</v>
      </c>
      <c r="AU33" s="36">
        <f>AO33/Vol!$C$19</f>
        <v>0</v>
      </c>
      <c r="AV33" s="34">
        <f>AP33/Vol!$C$19</f>
        <v>0</v>
      </c>
      <c r="AW33" s="84">
        <v>0</v>
      </c>
      <c r="AX33" s="84">
        <v>0</v>
      </c>
      <c r="AY33" s="84">
        <v>0</v>
      </c>
      <c r="AZ33" s="50">
        <f t="shared" si="7"/>
        <v>0</v>
      </c>
      <c r="BA33" s="36">
        <f>AW33/Vol!$C$20</f>
        <v>0</v>
      </c>
      <c r="BB33" s="36">
        <f>AX33/Vol!$C$20</f>
        <v>0</v>
      </c>
      <c r="BC33" s="36">
        <f>AY33/Vol!$C$20</f>
        <v>0</v>
      </c>
      <c r="BD33" s="34">
        <f>AZ33/Vol!$C$20</f>
        <v>0</v>
      </c>
      <c r="BE33" s="84">
        <v>0</v>
      </c>
      <c r="BF33" s="84">
        <v>0</v>
      </c>
      <c r="BG33" s="84">
        <v>0</v>
      </c>
      <c r="BH33" s="50">
        <f t="shared" si="8"/>
        <v>0</v>
      </c>
      <c r="BI33" s="36">
        <f>BE33/Vol!$C$21</f>
        <v>0</v>
      </c>
      <c r="BJ33" s="36">
        <f>BF33/Vol!$C$21</f>
        <v>0</v>
      </c>
      <c r="BK33" s="36">
        <f>BG33/Vol!$C$21</f>
        <v>0</v>
      </c>
      <c r="BL33" s="34">
        <f>BH33/Vol!$C$21</f>
        <v>0</v>
      </c>
      <c r="BM33" s="84">
        <v>1</v>
      </c>
      <c r="BN33" s="84">
        <v>0</v>
      </c>
      <c r="BO33" s="84">
        <v>1</v>
      </c>
      <c r="BP33" s="50">
        <f t="shared" si="9"/>
        <v>1</v>
      </c>
      <c r="BQ33" s="36">
        <f>BM33/Vol!$C$22</f>
        <v>2.9128475998135772</v>
      </c>
      <c r="BR33" s="36">
        <f>BN33/Vol!$C$22</f>
        <v>0</v>
      </c>
      <c r="BS33" s="36">
        <f>BO33/Vol!$C$22</f>
        <v>2.9128475998135772</v>
      </c>
      <c r="BT33" s="34">
        <f>BP33/Vol!$C$22</f>
        <v>2.9128475998135772</v>
      </c>
      <c r="BV33" s="84">
        <v>0</v>
      </c>
      <c r="BW33" s="84">
        <v>0</v>
      </c>
      <c r="BX33" s="84">
        <v>0</v>
      </c>
      <c r="BY33" s="50">
        <f t="shared" si="10"/>
        <v>0</v>
      </c>
      <c r="BZ33" s="36">
        <f>BV33/Vol!$C$28</f>
        <v>0</v>
      </c>
      <c r="CA33" s="36">
        <f>BW33/Vol!$C$28</f>
        <v>0</v>
      </c>
      <c r="CB33" s="36">
        <f>BX33/Vol!$C$28</f>
        <v>0</v>
      </c>
      <c r="CC33" s="34">
        <f>BY33/Vol!$C$28</f>
        <v>0</v>
      </c>
      <c r="CD33" s="84">
        <v>0</v>
      </c>
      <c r="CE33" s="84">
        <v>0</v>
      </c>
      <c r="CF33" s="85">
        <v>0</v>
      </c>
      <c r="CG33" s="50">
        <f t="shared" si="11"/>
        <v>0</v>
      </c>
      <c r="CH33" s="36">
        <f>CD33/Vol!$C$29</f>
        <v>0</v>
      </c>
      <c r="CI33" s="36">
        <f>CE33/Vol!$C$29</f>
        <v>0</v>
      </c>
      <c r="CJ33" s="36">
        <f>CF33/Vol!$C$29</f>
        <v>0</v>
      </c>
      <c r="CK33" s="34">
        <f>CG33/Vol!$C$29</f>
        <v>0</v>
      </c>
      <c r="CL33" s="84">
        <v>0</v>
      </c>
      <c r="CM33" s="84">
        <v>0</v>
      </c>
      <c r="CN33" s="84">
        <v>0</v>
      </c>
      <c r="CO33" s="50">
        <f t="shared" si="12"/>
        <v>0</v>
      </c>
      <c r="CP33" s="36">
        <f>CL33/Vol!$C$30</f>
        <v>0</v>
      </c>
      <c r="CQ33" s="36">
        <f>CM33/Vol!$C$30</f>
        <v>0</v>
      </c>
      <c r="CR33" s="36">
        <f>CN33/Vol!$C$30</f>
        <v>0</v>
      </c>
      <c r="CS33" s="34">
        <f>CO33/Vol!$C$30</f>
        <v>0</v>
      </c>
      <c r="CT33" s="84">
        <v>0</v>
      </c>
      <c r="CU33" s="84">
        <v>0</v>
      </c>
      <c r="CV33" s="84">
        <v>1</v>
      </c>
      <c r="CW33" s="50">
        <f t="shared" si="13"/>
        <v>0.33333333333333331</v>
      </c>
      <c r="CX33" s="36">
        <f>CT33/Vol!$C$31</f>
        <v>0</v>
      </c>
      <c r="CY33" s="36">
        <f>CU33/Vol!$C$31</f>
        <v>0</v>
      </c>
      <c r="CZ33" s="36">
        <f>CV33/Vol!$C$31</f>
        <v>2.6837472267945319</v>
      </c>
      <c r="DA33" s="34">
        <f>CW33/Vol!$C$31</f>
        <v>0.89458240893151053</v>
      </c>
      <c r="DB33" s="84">
        <v>1</v>
      </c>
      <c r="DC33" s="84">
        <v>0</v>
      </c>
      <c r="DD33" s="84">
        <v>0</v>
      </c>
      <c r="DE33" s="50">
        <f t="shared" si="14"/>
        <v>0.33333333333333331</v>
      </c>
      <c r="DF33" s="36">
        <f>DB33/Vol!$C$32</f>
        <v>2.041482933202678</v>
      </c>
      <c r="DG33" s="36">
        <f>DC33/Vol!$C$32</f>
        <v>0</v>
      </c>
      <c r="DH33" s="36">
        <f>DD33/Vol!$C$32</f>
        <v>0</v>
      </c>
      <c r="DI33" s="34">
        <f>DE33/Vol!$C$32</f>
        <v>0.68049431106755931</v>
      </c>
      <c r="DJ33" s="68"/>
      <c r="DK33" s="84">
        <v>0</v>
      </c>
      <c r="DL33" s="84">
        <v>0</v>
      </c>
      <c r="DM33" s="84">
        <v>0</v>
      </c>
      <c r="DN33" s="50">
        <f t="shared" si="15"/>
        <v>0</v>
      </c>
      <c r="DO33" s="36">
        <f>DK33/Vol!$C$33</f>
        <v>0</v>
      </c>
      <c r="DP33" s="36">
        <f>DL33/Vol!$C$33</f>
        <v>0</v>
      </c>
      <c r="DQ33" s="36">
        <f>DM33/Vol!$C$33</f>
        <v>0</v>
      </c>
      <c r="DR33" s="34">
        <f>DN33/Vol!$C$33</f>
        <v>0</v>
      </c>
      <c r="DS33" s="84">
        <v>0</v>
      </c>
      <c r="DT33" s="84">
        <v>0</v>
      </c>
      <c r="DU33" s="84">
        <v>0</v>
      </c>
      <c r="DV33" s="50">
        <f t="shared" si="16"/>
        <v>0</v>
      </c>
      <c r="DW33" s="36">
        <f>DS33/Vol!$C$34</f>
        <v>0</v>
      </c>
      <c r="DX33" s="36">
        <f>DT33/Vol!$C$34</f>
        <v>0</v>
      </c>
      <c r="DY33" s="36">
        <f>DU33/Vol!$C$34</f>
        <v>0</v>
      </c>
      <c r="DZ33" s="34">
        <f>DV33/Vol!$C$34</f>
        <v>0</v>
      </c>
      <c r="EA33" s="84">
        <v>0</v>
      </c>
      <c r="EB33" s="84">
        <v>0</v>
      </c>
      <c r="EC33" s="84">
        <v>0</v>
      </c>
      <c r="ED33" s="50">
        <f t="shared" si="17"/>
        <v>0</v>
      </c>
      <c r="EE33" s="36">
        <f>EA33/Vol!$C$35</f>
        <v>0</v>
      </c>
      <c r="EF33" s="36">
        <f>EB33/Vol!$C$35</f>
        <v>0</v>
      </c>
      <c r="EG33" s="36">
        <f>EC33/Vol!$C$35</f>
        <v>0</v>
      </c>
      <c r="EH33" s="34">
        <f>ED33/Vol!$C$35</f>
        <v>0</v>
      </c>
      <c r="EI33" s="84">
        <v>0</v>
      </c>
      <c r="EJ33" s="84">
        <v>0</v>
      </c>
      <c r="EK33" s="84">
        <v>0</v>
      </c>
      <c r="EL33" s="50">
        <f t="shared" si="18"/>
        <v>0</v>
      </c>
      <c r="EM33" s="36">
        <f>EI33/Vol!$C$36</f>
        <v>0</v>
      </c>
      <c r="EN33" s="36">
        <f>EJ33/Vol!$C$36</f>
        <v>0</v>
      </c>
      <c r="EO33" s="36">
        <f>EK33/Vol!$C$36</f>
        <v>0</v>
      </c>
      <c r="EP33" s="34">
        <f>EL33/Vol!$C$36</f>
        <v>0</v>
      </c>
      <c r="EQ33" s="84">
        <v>0</v>
      </c>
      <c r="ER33" s="84">
        <v>1</v>
      </c>
      <c r="ES33" s="84">
        <v>1</v>
      </c>
      <c r="ET33" s="50">
        <f t="shared" si="19"/>
        <v>0.66666666666666663</v>
      </c>
      <c r="EU33" s="36">
        <f>EQ33/Vol!$C$37</f>
        <v>0</v>
      </c>
      <c r="EV33" s="36">
        <f>ER33/Vol!$C$37</f>
        <v>2.2116065109695682</v>
      </c>
      <c r="EW33" s="36">
        <f>ES33/Vol!$C$37</f>
        <v>2.2116065109695682</v>
      </c>
      <c r="EX33" s="34">
        <f>ET33/Vol!$C$37</f>
        <v>1.4744043406463785</v>
      </c>
      <c r="EY33" s="43"/>
      <c r="EZ33" s="43"/>
      <c r="FA33" s="43"/>
      <c r="FB33" s="43"/>
      <c r="FC33" s="43"/>
      <c r="FD33" s="43"/>
      <c r="FE33" s="43"/>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c r="IW33" s="14"/>
      <c r="IX33" s="14"/>
      <c r="IY33" s="14"/>
      <c r="IZ33" s="14"/>
      <c r="JA33" s="14"/>
      <c r="JB33" s="14"/>
      <c r="JC33" s="14"/>
      <c r="JD33" s="14"/>
      <c r="JE33" s="14"/>
      <c r="JF33" s="14"/>
      <c r="JG33" s="14"/>
    </row>
    <row r="34" spans="1:267" s="81" customFormat="1" x14ac:dyDescent="0.25">
      <c r="A34" s="137" t="s">
        <v>195</v>
      </c>
      <c r="B34" s="138" t="s">
        <v>13</v>
      </c>
      <c r="C34" s="79" t="s">
        <v>16</v>
      </c>
      <c r="D34" s="84">
        <v>0</v>
      </c>
      <c r="E34" s="84">
        <v>0</v>
      </c>
      <c r="F34" s="84">
        <v>0</v>
      </c>
      <c r="G34" s="50">
        <f t="shared" si="0"/>
        <v>0</v>
      </c>
      <c r="H34" s="36">
        <f>D34/Vol!$C$11</f>
        <v>0</v>
      </c>
      <c r="I34" s="36">
        <f>E34/Vol!$C$11</f>
        <v>0</v>
      </c>
      <c r="J34" s="36">
        <f>F34/Vol!$C$11</f>
        <v>0</v>
      </c>
      <c r="K34" s="34">
        <f>G34/Vol!$C$11</f>
        <v>0</v>
      </c>
      <c r="L34" s="84">
        <v>0</v>
      </c>
      <c r="M34" s="84">
        <v>0</v>
      </c>
      <c r="N34" s="84">
        <v>0</v>
      </c>
      <c r="O34" s="50">
        <f t="shared" si="1"/>
        <v>0</v>
      </c>
      <c r="P34" s="36">
        <f>L34/Vol!$C$12</f>
        <v>0</v>
      </c>
      <c r="Q34" s="36">
        <f>M34/Vol!$C$12</f>
        <v>0</v>
      </c>
      <c r="R34" s="36">
        <f>N34/Vol!$C$12</f>
        <v>0</v>
      </c>
      <c r="S34" s="34">
        <f>O34/Vol!$C$12</f>
        <v>0</v>
      </c>
      <c r="T34" s="84">
        <v>0</v>
      </c>
      <c r="U34" s="84">
        <v>0</v>
      </c>
      <c r="V34" s="84">
        <v>2</v>
      </c>
      <c r="W34" s="50">
        <f t="shared" si="2"/>
        <v>0.66666666666666663</v>
      </c>
      <c r="X34" s="36">
        <f>T34/Vol!$C$13</f>
        <v>0</v>
      </c>
      <c r="Y34" s="36">
        <f>U34/Vol!$C$13</f>
        <v>0</v>
      </c>
      <c r="Z34" s="36">
        <f>V34/Vol!$C$13</f>
        <v>4.2652411282984533</v>
      </c>
      <c r="AA34" s="34">
        <f>W34/Vol!$C$13</f>
        <v>1.4217470427661512</v>
      </c>
      <c r="AB34" s="84">
        <v>3</v>
      </c>
      <c r="AC34" s="84">
        <v>1</v>
      </c>
      <c r="AD34" s="84">
        <v>2</v>
      </c>
      <c r="AE34" s="50">
        <f t="shared" si="3"/>
        <v>2</v>
      </c>
      <c r="AF34" s="36">
        <f>AB34/Vol!$C$14</f>
        <v>10.236578707916289</v>
      </c>
      <c r="AG34" s="36">
        <f>AC34/Vol!$C$14</f>
        <v>3.412192902638763</v>
      </c>
      <c r="AH34" s="36">
        <f>AD34/Vol!$C$14</f>
        <v>6.8243858052775259</v>
      </c>
      <c r="AI34" s="34">
        <f>AE34/Vol!$C$14</f>
        <v>6.8243858052775259</v>
      </c>
      <c r="AK34" s="84">
        <v>1</v>
      </c>
      <c r="AL34" s="108">
        <v>0</v>
      </c>
      <c r="AM34" s="109">
        <v>0</v>
      </c>
      <c r="AN34" s="97">
        <f t="shared" si="4"/>
        <v>0</v>
      </c>
      <c r="AO34" s="84">
        <v>0</v>
      </c>
      <c r="AP34" s="50">
        <f t="shared" si="5"/>
        <v>0.2</v>
      </c>
      <c r="AQ34" s="36">
        <f>AK34/Vol!$C$19</f>
        <v>3.317409766454352</v>
      </c>
      <c r="AR34" s="114">
        <f>AL34/Vol!$C$19</f>
        <v>0</v>
      </c>
      <c r="AS34" s="114">
        <f>AM34/Vol!$C$19</f>
        <v>0</v>
      </c>
      <c r="AT34" s="36">
        <f t="shared" si="6"/>
        <v>0</v>
      </c>
      <c r="AU34" s="36">
        <f>AO34/Vol!$C$19</f>
        <v>0</v>
      </c>
      <c r="AV34" s="34">
        <f>AP34/Vol!$C$19</f>
        <v>0.66348195329087045</v>
      </c>
      <c r="AW34" s="84">
        <v>0</v>
      </c>
      <c r="AX34" s="84">
        <v>0</v>
      </c>
      <c r="AY34" s="84">
        <v>0</v>
      </c>
      <c r="AZ34" s="50">
        <f t="shared" si="7"/>
        <v>0</v>
      </c>
      <c r="BA34" s="36">
        <f>AW34/Vol!$C$20</f>
        <v>0</v>
      </c>
      <c r="BB34" s="36">
        <f>AX34/Vol!$C$20</f>
        <v>0</v>
      </c>
      <c r="BC34" s="36">
        <f>AY34/Vol!$C$20</f>
        <v>0</v>
      </c>
      <c r="BD34" s="34">
        <f>AZ34/Vol!$C$20</f>
        <v>0</v>
      </c>
      <c r="BE34" s="84">
        <v>0</v>
      </c>
      <c r="BF34" s="84">
        <v>0</v>
      </c>
      <c r="BG34" s="84">
        <v>0</v>
      </c>
      <c r="BH34" s="50">
        <f t="shared" si="8"/>
        <v>0</v>
      </c>
      <c r="BI34" s="36">
        <f>BE34/Vol!$C$21</f>
        <v>0</v>
      </c>
      <c r="BJ34" s="36">
        <f>BF34/Vol!$C$21</f>
        <v>0</v>
      </c>
      <c r="BK34" s="36">
        <f>BG34/Vol!$C$21</f>
        <v>0</v>
      </c>
      <c r="BL34" s="34">
        <f>BH34/Vol!$C$21</f>
        <v>0</v>
      </c>
      <c r="BM34" s="84">
        <v>0</v>
      </c>
      <c r="BN34" s="84">
        <v>0</v>
      </c>
      <c r="BO34" s="84">
        <v>0</v>
      </c>
      <c r="BP34" s="50">
        <f t="shared" si="9"/>
        <v>0</v>
      </c>
      <c r="BQ34" s="36">
        <f>BM34/Vol!$C$22</f>
        <v>0</v>
      </c>
      <c r="BR34" s="36">
        <f>BN34/Vol!$C$22</f>
        <v>0</v>
      </c>
      <c r="BS34" s="36">
        <f>BO34/Vol!$C$22</f>
        <v>0</v>
      </c>
      <c r="BT34" s="34">
        <f>BP34/Vol!$C$22</f>
        <v>0</v>
      </c>
      <c r="BV34" s="84">
        <v>0</v>
      </c>
      <c r="BW34" s="84">
        <v>0</v>
      </c>
      <c r="BX34" s="84">
        <v>0</v>
      </c>
      <c r="BY34" s="50">
        <f t="shared" si="10"/>
        <v>0</v>
      </c>
      <c r="BZ34" s="36">
        <f>BV34/Vol!$C$28</f>
        <v>0</v>
      </c>
      <c r="CA34" s="36">
        <f>BW34/Vol!$C$28</f>
        <v>0</v>
      </c>
      <c r="CB34" s="36">
        <f>BX34/Vol!$C$28</f>
        <v>0</v>
      </c>
      <c r="CC34" s="34">
        <f>BY34/Vol!$C$28</f>
        <v>0</v>
      </c>
      <c r="CD34" s="84">
        <v>0</v>
      </c>
      <c r="CE34" s="84">
        <v>0</v>
      </c>
      <c r="CF34" s="85">
        <v>0</v>
      </c>
      <c r="CG34" s="50">
        <f t="shared" si="11"/>
        <v>0</v>
      </c>
      <c r="CH34" s="36">
        <f>CD34/Vol!$C$29</f>
        <v>0</v>
      </c>
      <c r="CI34" s="36">
        <f>CE34/Vol!$C$29</f>
        <v>0</v>
      </c>
      <c r="CJ34" s="36">
        <f>CF34/Vol!$C$29</f>
        <v>0</v>
      </c>
      <c r="CK34" s="34">
        <f>CG34/Vol!$C$29</f>
        <v>0</v>
      </c>
      <c r="CL34" s="84">
        <v>0</v>
      </c>
      <c r="CM34" s="84">
        <v>0</v>
      </c>
      <c r="CN34" s="84">
        <v>0</v>
      </c>
      <c r="CO34" s="50">
        <f t="shared" si="12"/>
        <v>0</v>
      </c>
      <c r="CP34" s="36">
        <f>CL34/Vol!$C$30</f>
        <v>0</v>
      </c>
      <c r="CQ34" s="36">
        <f>CM34/Vol!$C$30</f>
        <v>0</v>
      </c>
      <c r="CR34" s="36">
        <f>CN34/Vol!$C$30</f>
        <v>0</v>
      </c>
      <c r="CS34" s="34">
        <f>CO34/Vol!$C$30</f>
        <v>0</v>
      </c>
      <c r="CT34" s="84">
        <v>0</v>
      </c>
      <c r="CU34" s="84">
        <v>0</v>
      </c>
      <c r="CV34" s="84">
        <v>0</v>
      </c>
      <c r="CW34" s="50">
        <f t="shared" si="13"/>
        <v>0</v>
      </c>
      <c r="CX34" s="36">
        <f>CT34/Vol!$C$31</f>
        <v>0</v>
      </c>
      <c r="CY34" s="36">
        <f>CU34/Vol!$C$31</f>
        <v>0</v>
      </c>
      <c r="CZ34" s="36">
        <f>CV34/Vol!$C$31</f>
        <v>0</v>
      </c>
      <c r="DA34" s="34">
        <f>CW34/Vol!$C$31</f>
        <v>0</v>
      </c>
      <c r="DB34" s="84">
        <v>0</v>
      </c>
      <c r="DC34" s="84">
        <v>1</v>
      </c>
      <c r="DD34" s="84">
        <v>0</v>
      </c>
      <c r="DE34" s="50">
        <f t="shared" si="14"/>
        <v>0.33333333333333331</v>
      </c>
      <c r="DF34" s="36">
        <f>DB34/Vol!$C$32</f>
        <v>0</v>
      </c>
      <c r="DG34" s="36">
        <f>DC34/Vol!$C$32</f>
        <v>2.041482933202678</v>
      </c>
      <c r="DH34" s="36">
        <f>DD34/Vol!$C$32</f>
        <v>0</v>
      </c>
      <c r="DI34" s="34">
        <f>DE34/Vol!$C$32</f>
        <v>0.68049431106755931</v>
      </c>
      <c r="DJ34" s="68"/>
      <c r="DK34" s="84">
        <v>0</v>
      </c>
      <c r="DL34" s="84">
        <v>0</v>
      </c>
      <c r="DM34" s="84">
        <v>0</v>
      </c>
      <c r="DN34" s="50">
        <f t="shared" si="15"/>
        <v>0</v>
      </c>
      <c r="DO34" s="36">
        <f>DK34/Vol!$C$33</f>
        <v>0</v>
      </c>
      <c r="DP34" s="36">
        <f>DL34/Vol!$C$33</f>
        <v>0</v>
      </c>
      <c r="DQ34" s="36">
        <f>DM34/Vol!$C$33</f>
        <v>0</v>
      </c>
      <c r="DR34" s="34">
        <f>DN34/Vol!$C$33</f>
        <v>0</v>
      </c>
      <c r="DS34" s="84">
        <v>0</v>
      </c>
      <c r="DT34" s="84">
        <v>0</v>
      </c>
      <c r="DU34" s="84">
        <v>0</v>
      </c>
      <c r="DV34" s="50">
        <f t="shared" si="16"/>
        <v>0</v>
      </c>
      <c r="DW34" s="36">
        <f>DS34/Vol!$C$34</f>
        <v>0</v>
      </c>
      <c r="DX34" s="36">
        <f>DT34/Vol!$C$34</f>
        <v>0</v>
      </c>
      <c r="DY34" s="36">
        <f>DU34/Vol!$C$34</f>
        <v>0</v>
      </c>
      <c r="DZ34" s="34">
        <f>DV34/Vol!$C$34</f>
        <v>0</v>
      </c>
      <c r="EA34" s="84">
        <v>0</v>
      </c>
      <c r="EB34" s="84">
        <v>0</v>
      </c>
      <c r="EC34" s="84">
        <v>1</v>
      </c>
      <c r="ED34" s="50">
        <f t="shared" si="17"/>
        <v>0.33333333333333331</v>
      </c>
      <c r="EE34" s="36">
        <f>EA34/Vol!$C$35</f>
        <v>0</v>
      </c>
      <c r="EF34" s="36">
        <f>EB34/Vol!$C$35</f>
        <v>0</v>
      </c>
      <c r="EG34" s="36">
        <f>EC34/Vol!$C$35</f>
        <v>2.9128475998135772</v>
      </c>
      <c r="EH34" s="34">
        <f>ED34/Vol!$C$35</f>
        <v>0.97094919993785911</v>
      </c>
      <c r="EI34" s="84">
        <v>0</v>
      </c>
      <c r="EJ34" s="84">
        <v>0</v>
      </c>
      <c r="EK34" s="84">
        <v>0</v>
      </c>
      <c r="EL34" s="50">
        <f t="shared" si="18"/>
        <v>0</v>
      </c>
      <c r="EM34" s="36">
        <f>EI34/Vol!$C$36</f>
        <v>0</v>
      </c>
      <c r="EN34" s="36">
        <f>EJ34/Vol!$C$36</f>
        <v>0</v>
      </c>
      <c r="EO34" s="36">
        <f>EK34/Vol!$C$36</f>
        <v>0</v>
      </c>
      <c r="EP34" s="34">
        <f>EL34/Vol!$C$36</f>
        <v>0</v>
      </c>
      <c r="EQ34" s="84">
        <v>0</v>
      </c>
      <c r="ER34" s="84">
        <v>1</v>
      </c>
      <c r="ES34" s="84">
        <v>1</v>
      </c>
      <c r="ET34" s="50">
        <f t="shared" si="19"/>
        <v>0.66666666666666663</v>
      </c>
      <c r="EU34" s="36">
        <f>EQ34/Vol!$C$37</f>
        <v>0</v>
      </c>
      <c r="EV34" s="36">
        <f>ER34/Vol!$C$37</f>
        <v>2.2116065109695682</v>
      </c>
      <c r="EW34" s="36">
        <f>ES34/Vol!$C$37</f>
        <v>2.2116065109695682</v>
      </c>
      <c r="EX34" s="34">
        <f>ET34/Vol!$C$37</f>
        <v>1.4744043406463785</v>
      </c>
      <c r="EY34" s="43"/>
      <c r="EZ34" s="43"/>
      <c r="FA34" s="43"/>
      <c r="FB34" s="43"/>
      <c r="FC34" s="43"/>
      <c r="FD34" s="43"/>
      <c r="FE34" s="43"/>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row>
    <row r="35" spans="1:267" s="81" customFormat="1" x14ac:dyDescent="0.25">
      <c r="A35" s="137" t="s">
        <v>195</v>
      </c>
      <c r="B35" s="138" t="s">
        <v>13</v>
      </c>
      <c r="C35" s="83" t="s">
        <v>180</v>
      </c>
      <c r="D35" s="84">
        <v>0</v>
      </c>
      <c r="E35" s="84">
        <v>0</v>
      </c>
      <c r="F35" s="84">
        <v>0</v>
      </c>
      <c r="G35" s="50">
        <f t="shared" si="0"/>
        <v>0</v>
      </c>
      <c r="H35" s="36">
        <f>D35/Vol!$C$11</f>
        <v>0</v>
      </c>
      <c r="I35" s="36">
        <f>E35/Vol!$C$11</f>
        <v>0</v>
      </c>
      <c r="J35" s="36">
        <f>F35/Vol!$C$11</f>
        <v>0</v>
      </c>
      <c r="K35" s="34">
        <f>G35/Vol!$C$11</f>
        <v>0</v>
      </c>
      <c r="L35" s="84">
        <v>0</v>
      </c>
      <c r="M35" s="84">
        <v>0</v>
      </c>
      <c r="N35" s="84">
        <v>0</v>
      </c>
      <c r="O35" s="50">
        <f t="shared" si="1"/>
        <v>0</v>
      </c>
      <c r="P35" s="36">
        <f>L35/Vol!$C$12</f>
        <v>0</v>
      </c>
      <c r="Q35" s="36">
        <f>M35/Vol!$C$12</f>
        <v>0</v>
      </c>
      <c r="R35" s="36">
        <f>N35/Vol!$C$12</f>
        <v>0</v>
      </c>
      <c r="S35" s="34">
        <f>O35/Vol!$C$12</f>
        <v>0</v>
      </c>
      <c r="T35" s="84">
        <v>0</v>
      </c>
      <c r="U35" s="84">
        <v>0</v>
      </c>
      <c r="V35" s="84">
        <v>0</v>
      </c>
      <c r="W35" s="50">
        <f t="shared" si="2"/>
        <v>0</v>
      </c>
      <c r="X35" s="36">
        <f>T35/Vol!$C$13</f>
        <v>0</v>
      </c>
      <c r="Y35" s="36">
        <f>U35/Vol!$C$13</f>
        <v>0</v>
      </c>
      <c r="Z35" s="36">
        <f>V35/Vol!$C$13</f>
        <v>0</v>
      </c>
      <c r="AA35" s="34">
        <f>W35/Vol!$C$13</f>
        <v>0</v>
      </c>
      <c r="AB35" s="84">
        <v>0</v>
      </c>
      <c r="AC35" s="84">
        <v>0</v>
      </c>
      <c r="AD35" s="84">
        <v>0</v>
      </c>
      <c r="AE35" s="50">
        <f t="shared" si="3"/>
        <v>0</v>
      </c>
      <c r="AF35" s="36">
        <f>AB35/Vol!$C$14</f>
        <v>0</v>
      </c>
      <c r="AG35" s="36">
        <f>AC35/Vol!$C$14</f>
        <v>0</v>
      </c>
      <c r="AH35" s="36">
        <f>AD35/Vol!$C$14</f>
        <v>0</v>
      </c>
      <c r="AI35" s="34">
        <f>AE35/Vol!$C$14</f>
        <v>0</v>
      </c>
      <c r="AK35" s="84">
        <v>0</v>
      </c>
      <c r="AL35" s="108">
        <v>0</v>
      </c>
      <c r="AM35" s="109">
        <v>0</v>
      </c>
      <c r="AN35" s="97">
        <f t="shared" si="4"/>
        <v>0</v>
      </c>
      <c r="AO35" s="84">
        <v>0</v>
      </c>
      <c r="AP35" s="50">
        <f t="shared" si="5"/>
        <v>0</v>
      </c>
      <c r="AQ35" s="36">
        <f>AK35/Vol!$C$19</f>
        <v>0</v>
      </c>
      <c r="AR35" s="114">
        <f>AL35/Vol!$C$19</f>
        <v>0</v>
      </c>
      <c r="AS35" s="114">
        <f>AM35/Vol!$C$19</f>
        <v>0</v>
      </c>
      <c r="AT35" s="36">
        <f t="shared" si="6"/>
        <v>0</v>
      </c>
      <c r="AU35" s="36">
        <f>AO35/Vol!$C$19</f>
        <v>0</v>
      </c>
      <c r="AV35" s="34">
        <f>AP35/Vol!$C$19</f>
        <v>0</v>
      </c>
      <c r="AW35" s="84">
        <v>0</v>
      </c>
      <c r="AX35" s="84">
        <v>0</v>
      </c>
      <c r="AY35" s="84">
        <v>0</v>
      </c>
      <c r="AZ35" s="50">
        <f t="shared" si="7"/>
        <v>0</v>
      </c>
      <c r="BA35" s="36">
        <f>AW35/Vol!$C$20</f>
        <v>0</v>
      </c>
      <c r="BB35" s="36">
        <f>AX35/Vol!$C$20</f>
        <v>0</v>
      </c>
      <c r="BC35" s="36">
        <f>AY35/Vol!$C$20</f>
        <v>0</v>
      </c>
      <c r="BD35" s="34">
        <f>AZ35/Vol!$C$20</f>
        <v>0</v>
      </c>
      <c r="BE35" s="84">
        <v>0</v>
      </c>
      <c r="BF35" s="84">
        <v>0</v>
      </c>
      <c r="BG35" s="84">
        <v>0</v>
      </c>
      <c r="BH35" s="50">
        <f t="shared" si="8"/>
        <v>0</v>
      </c>
      <c r="BI35" s="36">
        <f>BE35/Vol!$C$21</f>
        <v>0</v>
      </c>
      <c r="BJ35" s="36">
        <f>BF35/Vol!$C$21</f>
        <v>0</v>
      </c>
      <c r="BK35" s="36">
        <f>BG35/Vol!$C$21</f>
        <v>0</v>
      </c>
      <c r="BL35" s="34">
        <f>BH35/Vol!$C$21</f>
        <v>0</v>
      </c>
      <c r="BM35" s="84">
        <v>0</v>
      </c>
      <c r="BN35" s="84">
        <v>0</v>
      </c>
      <c r="BO35" s="84">
        <v>0</v>
      </c>
      <c r="BP35" s="50">
        <f t="shared" si="9"/>
        <v>0</v>
      </c>
      <c r="BQ35" s="36">
        <f>BM35/Vol!$C$22</f>
        <v>0</v>
      </c>
      <c r="BR35" s="36">
        <f>BN35/Vol!$C$22</f>
        <v>0</v>
      </c>
      <c r="BS35" s="36">
        <f>BO35/Vol!$C$22</f>
        <v>0</v>
      </c>
      <c r="BT35" s="34">
        <f>BP35/Vol!$C$22</f>
        <v>0</v>
      </c>
      <c r="BV35" s="84">
        <v>0</v>
      </c>
      <c r="BW35" s="84">
        <v>0</v>
      </c>
      <c r="BX35" s="84">
        <v>0</v>
      </c>
      <c r="BY35" s="50">
        <f t="shared" si="10"/>
        <v>0</v>
      </c>
      <c r="BZ35" s="36">
        <f>BV35/Vol!$C$28</f>
        <v>0</v>
      </c>
      <c r="CA35" s="36">
        <f>BW35/Vol!$C$28</f>
        <v>0</v>
      </c>
      <c r="CB35" s="36">
        <f>BX35/Vol!$C$28</f>
        <v>0</v>
      </c>
      <c r="CC35" s="34">
        <f>BY35/Vol!$C$28</f>
        <v>0</v>
      </c>
      <c r="CD35" s="84">
        <v>0</v>
      </c>
      <c r="CE35" s="84">
        <v>0</v>
      </c>
      <c r="CF35" s="85">
        <v>0</v>
      </c>
      <c r="CG35" s="50">
        <f t="shared" si="11"/>
        <v>0</v>
      </c>
      <c r="CH35" s="36">
        <f>CD35/Vol!$C$29</f>
        <v>0</v>
      </c>
      <c r="CI35" s="36">
        <f>CE35/Vol!$C$29</f>
        <v>0</v>
      </c>
      <c r="CJ35" s="36">
        <f>CF35/Vol!$C$29</f>
        <v>0</v>
      </c>
      <c r="CK35" s="34">
        <f>CG35/Vol!$C$29</f>
        <v>0</v>
      </c>
      <c r="CL35" s="84">
        <v>0</v>
      </c>
      <c r="CM35" s="84">
        <v>0</v>
      </c>
      <c r="CN35" s="84">
        <v>0</v>
      </c>
      <c r="CO35" s="50">
        <f t="shared" si="12"/>
        <v>0</v>
      </c>
      <c r="CP35" s="36">
        <f>CL35/Vol!$C$30</f>
        <v>0</v>
      </c>
      <c r="CQ35" s="36">
        <f>CM35/Vol!$C$30</f>
        <v>0</v>
      </c>
      <c r="CR35" s="36">
        <f>CN35/Vol!$C$30</f>
        <v>0</v>
      </c>
      <c r="CS35" s="34">
        <f>CO35/Vol!$C$30</f>
        <v>0</v>
      </c>
      <c r="CT35" s="84">
        <v>0</v>
      </c>
      <c r="CU35" s="84">
        <v>0</v>
      </c>
      <c r="CV35" s="84">
        <v>0</v>
      </c>
      <c r="CW35" s="50">
        <f t="shared" si="13"/>
        <v>0</v>
      </c>
      <c r="CX35" s="36">
        <f>CT35/Vol!$C$31</f>
        <v>0</v>
      </c>
      <c r="CY35" s="36">
        <f>CU35/Vol!$C$31</f>
        <v>0</v>
      </c>
      <c r="CZ35" s="36">
        <f>CV35/Vol!$C$31</f>
        <v>0</v>
      </c>
      <c r="DA35" s="34">
        <f>CW35/Vol!$C$31</f>
        <v>0</v>
      </c>
      <c r="DB35" s="84">
        <v>0</v>
      </c>
      <c r="DC35" s="84">
        <v>0</v>
      </c>
      <c r="DD35" s="84">
        <v>0</v>
      </c>
      <c r="DE35" s="50">
        <f t="shared" si="14"/>
        <v>0</v>
      </c>
      <c r="DF35" s="36">
        <f>DB35/Vol!$C$32</f>
        <v>0</v>
      </c>
      <c r="DG35" s="36">
        <f>DC35/Vol!$C$32</f>
        <v>0</v>
      </c>
      <c r="DH35" s="36">
        <f>DD35/Vol!$C$32</f>
        <v>0</v>
      </c>
      <c r="DI35" s="34">
        <f>DE35/Vol!$C$32</f>
        <v>0</v>
      </c>
      <c r="DJ35" s="68"/>
      <c r="DK35" s="84">
        <v>0</v>
      </c>
      <c r="DL35" s="84">
        <v>0</v>
      </c>
      <c r="DM35" s="84">
        <v>0</v>
      </c>
      <c r="DN35" s="50">
        <f t="shared" si="15"/>
        <v>0</v>
      </c>
      <c r="DO35" s="36">
        <f>DK35/Vol!$C$33</f>
        <v>0</v>
      </c>
      <c r="DP35" s="36">
        <f>DL35/Vol!$C$33</f>
        <v>0</v>
      </c>
      <c r="DQ35" s="36">
        <f>DM35/Vol!$C$33</f>
        <v>0</v>
      </c>
      <c r="DR35" s="34">
        <f>DN35/Vol!$C$33</f>
        <v>0</v>
      </c>
      <c r="DS35" s="84">
        <v>0</v>
      </c>
      <c r="DT35" s="84">
        <v>0</v>
      </c>
      <c r="DU35" s="84">
        <v>0</v>
      </c>
      <c r="DV35" s="50">
        <f t="shared" si="16"/>
        <v>0</v>
      </c>
      <c r="DW35" s="36">
        <f>DS35/Vol!$C$34</f>
        <v>0</v>
      </c>
      <c r="DX35" s="36">
        <f>DT35/Vol!$C$34</f>
        <v>0</v>
      </c>
      <c r="DY35" s="36">
        <f>DU35/Vol!$C$34</f>
        <v>0</v>
      </c>
      <c r="DZ35" s="34">
        <f>DV35/Vol!$C$34</f>
        <v>0</v>
      </c>
      <c r="EA35" s="84">
        <v>0</v>
      </c>
      <c r="EB35" s="84">
        <v>0</v>
      </c>
      <c r="EC35" s="84">
        <v>0</v>
      </c>
      <c r="ED35" s="50">
        <f t="shared" si="17"/>
        <v>0</v>
      </c>
      <c r="EE35" s="36">
        <f>EA35/Vol!$C$35</f>
        <v>0</v>
      </c>
      <c r="EF35" s="36">
        <f>EB35/Vol!$C$35</f>
        <v>0</v>
      </c>
      <c r="EG35" s="36">
        <f>EC35/Vol!$C$35</f>
        <v>0</v>
      </c>
      <c r="EH35" s="34">
        <f>ED35/Vol!$C$35</f>
        <v>0</v>
      </c>
      <c r="EI35" s="84">
        <v>0</v>
      </c>
      <c r="EJ35" s="84">
        <v>0</v>
      </c>
      <c r="EK35" s="84">
        <v>0</v>
      </c>
      <c r="EL35" s="50">
        <f t="shared" si="18"/>
        <v>0</v>
      </c>
      <c r="EM35" s="36">
        <f>EI35/Vol!$C$36</f>
        <v>0</v>
      </c>
      <c r="EN35" s="36">
        <f>EJ35/Vol!$C$36</f>
        <v>0</v>
      </c>
      <c r="EO35" s="36">
        <f>EK35/Vol!$C$36</f>
        <v>0</v>
      </c>
      <c r="EP35" s="34">
        <f>EL35/Vol!$C$36</f>
        <v>0</v>
      </c>
      <c r="EQ35" s="84">
        <v>27</v>
      </c>
      <c r="ER35" s="84">
        <v>6</v>
      </c>
      <c r="ES35" s="84">
        <v>14</v>
      </c>
      <c r="ET35" s="50">
        <f t="shared" si="19"/>
        <v>15.666666666666666</v>
      </c>
      <c r="EU35" s="36">
        <f>EQ35/Vol!$C$37</f>
        <v>59.713375796178333</v>
      </c>
      <c r="EV35" s="36">
        <f>ER35/Vol!$C$37</f>
        <v>13.269639065817408</v>
      </c>
      <c r="EW35" s="36">
        <f>ES35/Vol!$C$37</f>
        <v>30.962491153573954</v>
      </c>
      <c r="EX35" s="34">
        <f>ET35/Vol!$C$37</f>
        <v>34.648502005189897</v>
      </c>
      <c r="EY35" s="43"/>
      <c r="EZ35" s="43"/>
      <c r="FA35" s="43"/>
      <c r="FB35" s="43"/>
      <c r="FC35" s="43"/>
      <c r="FD35" s="43"/>
      <c r="FE35" s="43"/>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row>
    <row r="36" spans="1:267" s="81" customFormat="1" x14ac:dyDescent="0.25">
      <c r="A36" s="137" t="s">
        <v>195</v>
      </c>
      <c r="B36" s="138" t="s">
        <v>13</v>
      </c>
      <c r="C36" s="83" t="s">
        <v>57</v>
      </c>
      <c r="D36" s="84">
        <v>0</v>
      </c>
      <c r="E36" s="84">
        <v>0</v>
      </c>
      <c r="F36" s="84">
        <v>0</v>
      </c>
      <c r="G36" s="50">
        <f t="shared" si="0"/>
        <v>0</v>
      </c>
      <c r="H36" s="36">
        <f>D36/Vol!$C$11</f>
        <v>0</v>
      </c>
      <c r="I36" s="36">
        <f>E36/Vol!$C$11</f>
        <v>0</v>
      </c>
      <c r="J36" s="36">
        <f>F36/Vol!$C$11</f>
        <v>0</v>
      </c>
      <c r="K36" s="34">
        <f>G36/Vol!$C$11</f>
        <v>0</v>
      </c>
      <c r="L36" s="84">
        <v>0</v>
      </c>
      <c r="M36" s="84">
        <v>0</v>
      </c>
      <c r="N36" s="84">
        <v>0</v>
      </c>
      <c r="O36" s="50">
        <f t="shared" si="1"/>
        <v>0</v>
      </c>
      <c r="P36" s="36">
        <f>L36/Vol!$C$12</f>
        <v>0</v>
      </c>
      <c r="Q36" s="36">
        <f>M36/Vol!$C$12</f>
        <v>0</v>
      </c>
      <c r="R36" s="36">
        <f>N36/Vol!$C$12</f>
        <v>0</v>
      </c>
      <c r="S36" s="34">
        <f>O36/Vol!$C$12</f>
        <v>0</v>
      </c>
      <c r="T36" s="84">
        <v>0</v>
      </c>
      <c r="U36" s="84">
        <v>0</v>
      </c>
      <c r="V36" s="84">
        <v>0</v>
      </c>
      <c r="W36" s="50">
        <f t="shared" si="2"/>
        <v>0</v>
      </c>
      <c r="X36" s="36">
        <f>T36/Vol!$C$13</f>
        <v>0</v>
      </c>
      <c r="Y36" s="36">
        <f>U36/Vol!$C$13</f>
        <v>0</v>
      </c>
      <c r="Z36" s="36">
        <f>V36/Vol!$C$13</f>
        <v>0</v>
      </c>
      <c r="AA36" s="34">
        <f>W36/Vol!$C$13</f>
        <v>0</v>
      </c>
      <c r="AB36" s="84">
        <v>2</v>
      </c>
      <c r="AC36" s="84">
        <v>0</v>
      </c>
      <c r="AD36" s="84">
        <v>0</v>
      </c>
      <c r="AE36" s="50">
        <f t="shared" si="3"/>
        <v>0.66666666666666663</v>
      </c>
      <c r="AF36" s="36">
        <f>AB36/Vol!$C$14</f>
        <v>6.8243858052775259</v>
      </c>
      <c r="AG36" s="36">
        <f>AC36/Vol!$C$14</f>
        <v>0</v>
      </c>
      <c r="AH36" s="36">
        <f>AD36/Vol!$C$14</f>
        <v>0</v>
      </c>
      <c r="AI36" s="34">
        <f>AE36/Vol!$C$14</f>
        <v>2.2747952684258417</v>
      </c>
      <c r="AK36" s="84">
        <v>0</v>
      </c>
      <c r="AL36" s="108">
        <v>0</v>
      </c>
      <c r="AM36" s="109">
        <v>0</v>
      </c>
      <c r="AN36" s="97">
        <f t="shared" si="4"/>
        <v>0</v>
      </c>
      <c r="AO36" s="84">
        <v>0</v>
      </c>
      <c r="AP36" s="50">
        <f t="shared" si="5"/>
        <v>0</v>
      </c>
      <c r="AQ36" s="36">
        <f>AK36/Vol!$C$19</f>
        <v>0</v>
      </c>
      <c r="AR36" s="114">
        <f>AL36/Vol!$C$19</f>
        <v>0</v>
      </c>
      <c r="AS36" s="114">
        <f>AM36/Vol!$C$19</f>
        <v>0</v>
      </c>
      <c r="AT36" s="36">
        <f t="shared" si="6"/>
        <v>0</v>
      </c>
      <c r="AU36" s="36">
        <f>AO36/Vol!$C$19</f>
        <v>0</v>
      </c>
      <c r="AV36" s="34">
        <f>AP36/Vol!$C$19</f>
        <v>0</v>
      </c>
      <c r="AW36" s="84">
        <v>0</v>
      </c>
      <c r="AX36" s="84">
        <v>0</v>
      </c>
      <c r="AY36" s="84">
        <v>0</v>
      </c>
      <c r="AZ36" s="50">
        <f t="shared" si="7"/>
        <v>0</v>
      </c>
      <c r="BA36" s="36">
        <f>AW36/Vol!$C$20</f>
        <v>0</v>
      </c>
      <c r="BB36" s="36">
        <f>AX36/Vol!$C$20</f>
        <v>0</v>
      </c>
      <c r="BC36" s="36">
        <f>AY36/Vol!$C$20</f>
        <v>0</v>
      </c>
      <c r="BD36" s="34">
        <f>AZ36/Vol!$C$20</f>
        <v>0</v>
      </c>
      <c r="BE36" s="84">
        <v>0</v>
      </c>
      <c r="BF36" s="84">
        <v>0</v>
      </c>
      <c r="BG36" s="84">
        <v>0</v>
      </c>
      <c r="BH36" s="50">
        <f t="shared" si="8"/>
        <v>0</v>
      </c>
      <c r="BI36" s="36">
        <f>BE36/Vol!$C$21</f>
        <v>0</v>
      </c>
      <c r="BJ36" s="36">
        <f>BF36/Vol!$C$21</f>
        <v>0</v>
      </c>
      <c r="BK36" s="36">
        <f>BG36/Vol!$C$21</f>
        <v>0</v>
      </c>
      <c r="BL36" s="34">
        <f>BH36/Vol!$C$21</f>
        <v>0</v>
      </c>
      <c r="BM36" s="84">
        <v>0</v>
      </c>
      <c r="BN36" s="84">
        <v>0</v>
      </c>
      <c r="BO36" s="84">
        <v>0</v>
      </c>
      <c r="BP36" s="50">
        <f t="shared" si="9"/>
        <v>0</v>
      </c>
      <c r="BQ36" s="36">
        <f>BM36/Vol!$C$22</f>
        <v>0</v>
      </c>
      <c r="BR36" s="36">
        <f>BN36/Vol!$C$22</f>
        <v>0</v>
      </c>
      <c r="BS36" s="36">
        <f>BO36/Vol!$C$22</f>
        <v>0</v>
      </c>
      <c r="BT36" s="34">
        <f>BP36/Vol!$C$22</f>
        <v>0</v>
      </c>
      <c r="BV36" s="84">
        <v>0</v>
      </c>
      <c r="BW36" s="84">
        <v>0</v>
      </c>
      <c r="BX36" s="84">
        <v>0</v>
      </c>
      <c r="BY36" s="50">
        <f t="shared" si="10"/>
        <v>0</v>
      </c>
      <c r="BZ36" s="36">
        <f>BV36/Vol!$C$28</f>
        <v>0</v>
      </c>
      <c r="CA36" s="36">
        <f>BW36/Vol!$C$28</f>
        <v>0</v>
      </c>
      <c r="CB36" s="36">
        <f>BX36/Vol!$C$28</f>
        <v>0</v>
      </c>
      <c r="CC36" s="34">
        <f>BY36/Vol!$C$28</f>
        <v>0</v>
      </c>
      <c r="CD36" s="84">
        <v>0</v>
      </c>
      <c r="CE36" s="84">
        <v>0</v>
      </c>
      <c r="CF36" s="85">
        <v>0</v>
      </c>
      <c r="CG36" s="50">
        <f t="shared" si="11"/>
        <v>0</v>
      </c>
      <c r="CH36" s="36">
        <f>CD36/Vol!$C$29</f>
        <v>0</v>
      </c>
      <c r="CI36" s="36">
        <f>CE36/Vol!$C$29</f>
        <v>0</v>
      </c>
      <c r="CJ36" s="36">
        <f>CF36/Vol!$C$29</f>
        <v>0</v>
      </c>
      <c r="CK36" s="34">
        <f>CG36/Vol!$C$29</f>
        <v>0</v>
      </c>
      <c r="CL36" s="84">
        <v>0</v>
      </c>
      <c r="CM36" s="84">
        <v>0</v>
      </c>
      <c r="CN36" s="84">
        <v>0</v>
      </c>
      <c r="CO36" s="50">
        <f t="shared" si="12"/>
        <v>0</v>
      </c>
      <c r="CP36" s="36">
        <f>CL36/Vol!$C$30</f>
        <v>0</v>
      </c>
      <c r="CQ36" s="36">
        <f>CM36/Vol!$C$30</f>
        <v>0</v>
      </c>
      <c r="CR36" s="36">
        <f>CN36/Vol!$C$30</f>
        <v>0</v>
      </c>
      <c r="CS36" s="34">
        <f>CO36/Vol!$C$30</f>
        <v>0</v>
      </c>
      <c r="CT36" s="84">
        <v>0</v>
      </c>
      <c r="CU36" s="84">
        <v>0</v>
      </c>
      <c r="CV36" s="84">
        <v>0</v>
      </c>
      <c r="CW36" s="50">
        <f t="shared" si="13"/>
        <v>0</v>
      </c>
      <c r="CX36" s="36">
        <f>CT36/Vol!$C$31</f>
        <v>0</v>
      </c>
      <c r="CY36" s="36">
        <f>CU36/Vol!$C$31</f>
        <v>0</v>
      </c>
      <c r="CZ36" s="36">
        <f>CV36/Vol!$C$31</f>
        <v>0</v>
      </c>
      <c r="DA36" s="34">
        <f>CW36/Vol!$C$31</f>
        <v>0</v>
      </c>
      <c r="DB36" s="84">
        <v>0</v>
      </c>
      <c r="DC36" s="84">
        <v>0</v>
      </c>
      <c r="DD36" s="84">
        <v>0</v>
      </c>
      <c r="DE36" s="50">
        <f t="shared" si="14"/>
        <v>0</v>
      </c>
      <c r="DF36" s="36">
        <f>DB36/Vol!$C$32</f>
        <v>0</v>
      </c>
      <c r="DG36" s="36">
        <f>DC36/Vol!$C$32</f>
        <v>0</v>
      </c>
      <c r="DH36" s="36">
        <f>DD36/Vol!$C$32</f>
        <v>0</v>
      </c>
      <c r="DI36" s="34">
        <f>DE36/Vol!$C$32</f>
        <v>0</v>
      </c>
      <c r="DJ36" s="68"/>
      <c r="DK36" s="84">
        <v>0</v>
      </c>
      <c r="DL36" s="84">
        <v>0</v>
      </c>
      <c r="DM36" s="84">
        <v>0</v>
      </c>
      <c r="DN36" s="50">
        <f t="shared" si="15"/>
        <v>0</v>
      </c>
      <c r="DO36" s="36">
        <f>DK36/Vol!$C$33</f>
        <v>0</v>
      </c>
      <c r="DP36" s="36">
        <f>DL36/Vol!$C$33</f>
        <v>0</v>
      </c>
      <c r="DQ36" s="36">
        <f>DM36/Vol!$C$33</f>
        <v>0</v>
      </c>
      <c r="DR36" s="34">
        <f>DN36/Vol!$C$33</f>
        <v>0</v>
      </c>
      <c r="DS36" s="84">
        <v>0</v>
      </c>
      <c r="DT36" s="84">
        <v>0</v>
      </c>
      <c r="DU36" s="84">
        <v>0</v>
      </c>
      <c r="DV36" s="50">
        <f t="shared" si="16"/>
        <v>0</v>
      </c>
      <c r="DW36" s="36">
        <f>DS36/Vol!$C$34</f>
        <v>0</v>
      </c>
      <c r="DX36" s="36">
        <f>DT36/Vol!$C$34</f>
        <v>0</v>
      </c>
      <c r="DY36" s="36">
        <f>DU36/Vol!$C$34</f>
        <v>0</v>
      </c>
      <c r="DZ36" s="34">
        <f>DV36/Vol!$C$34</f>
        <v>0</v>
      </c>
      <c r="EA36" s="84">
        <v>0</v>
      </c>
      <c r="EB36" s="84">
        <v>0</v>
      </c>
      <c r="EC36" s="84">
        <v>0</v>
      </c>
      <c r="ED36" s="50">
        <f t="shared" si="17"/>
        <v>0</v>
      </c>
      <c r="EE36" s="36">
        <f>EA36/Vol!$C$35</f>
        <v>0</v>
      </c>
      <c r="EF36" s="36">
        <f>EB36/Vol!$C$35</f>
        <v>0</v>
      </c>
      <c r="EG36" s="36">
        <f>EC36/Vol!$C$35</f>
        <v>0</v>
      </c>
      <c r="EH36" s="34">
        <f>ED36/Vol!$C$35</f>
        <v>0</v>
      </c>
      <c r="EI36" s="84">
        <v>0</v>
      </c>
      <c r="EJ36" s="84">
        <v>0</v>
      </c>
      <c r="EK36" s="84">
        <v>0</v>
      </c>
      <c r="EL36" s="50">
        <f t="shared" si="18"/>
        <v>0</v>
      </c>
      <c r="EM36" s="36">
        <f>EI36/Vol!$C$36</f>
        <v>0</v>
      </c>
      <c r="EN36" s="36">
        <f>EJ36/Vol!$C$36</f>
        <v>0</v>
      </c>
      <c r="EO36" s="36">
        <f>EK36/Vol!$C$36</f>
        <v>0</v>
      </c>
      <c r="EP36" s="34">
        <f>EL36/Vol!$C$36</f>
        <v>0</v>
      </c>
      <c r="EQ36" s="84">
        <v>0</v>
      </c>
      <c r="ER36" s="84">
        <v>0</v>
      </c>
      <c r="ES36" s="84">
        <v>0</v>
      </c>
      <c r="ET36" s="50">
        <f t="shared" si="19"/>
        <v>0</v>
      </c>
      <c r="EU36" s="36">
        <f>EQ36/Vol!$C$37</f>
        <v>0</v>
      </c>
      <c r="EV36" s="36">
        <f>ER36/Vol!$C$37</f>
        <v>0</v>
      </c>
      <c r="EW36" s="36">
        <f>ES36/Vol!$C$37</f>
        <v>0</v>
      </c>
      <c r="EX36" s="34">
        <f>ET36/Vol!$C$37</f>
        <v>0</v>
      </c>
      <c r="EY36" s="43"/>
      <c r="EZ36" s="43"/>
      <c r="FA36" s="43"/>
      <c r="FB36" s="43"/>
      <c r="FC36" s="43"/>
      <c r="FD36" s="43"/>
      <c r="FE36" s="43"/>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c r="IW36" s="14"/>
      <c r="IX36" s="14"/>
      <c r="IY36" s="14"/>
      <c r="IZ36" s="14"/>
      <c r="JA36" s="14"/>
      <c r="JB36" s="14"/>
      <c r="JC36" s="14"/>
      <c r="JD36" s="14"/>
      <c r="JE36" s="14"/>
      <c r="JF36" s="14"/>
      <c r="JG36" s="14"/>
    </row>
    <row r="37" spans="1:267" s="81" customFormat="1" x14ac:dyDescent="0.25">
      <c r="A37" s="137" t="s">
        <v>195</v>
      </c>
      <c r="B37" s="138" t="s">
        <v>13</v>
      </c>
      <c r="C37" s="79" t="s">
        <v>172</v>
      </c>
      <c r="D37" s="84">
        <v>0</v>
      </c>
      <c r="E37" s="84">
        <v>0</v>
      </c>
      <c r="F37" s="84">
        <v>0</v>
      </c>
      <c r="G37" s="50">
        <f t="shared" si="0"/>
        <v>0</v>
      </c>
      <c r="H37" s="36">
        <f>D37/Vol!$C$11</f>
        <v>0</v>
      </c>
      <c r="I37" s="36">
        <f>E37/Vol!$C$11</f>
        <v>0</v>
      </c>
      <c r="J37" s="36">
        <f>F37/Vol!$C$11</f>
        <v>0</v>
      </c>
      <c r="K37" s="34">
        <f>G37/Vol!$C$11</f>
        <v>0</v>
      </c>
      <c r="L37" s="84">
        <v>0</v>
      </c>
      <c r="M37" s="84">
        <v>0</v>
      </c>
      <c r="N37" s="84">
        <v>0</v>
      </c>
      <c r="O37" s="50">
        <f t="shared" si="1"/>
        <v>0</v>
      </c>
      <c r="P37" s="36">
        <f>L37/Vol!$C$12</f>
        <v>0</v>
      </c>
      <c r="Q37" s="36">
        <f>M37/Vol!$C$12</f>
        <v>0</v>
      </c>
      <c r="R37" s="36">
        <f>N37/Vol!$C$12</f>
        <v>0</v>
      </c>
      <c r="S37" s="34">
        <f>O37/Vol!$C$12</f>
        <v>0</v>
      </c>
      <c r="T37" s="84">
        <v>0</v>
      </c>
      <c r="U37" s="84">
        <v>0</v>
      </c>
      <c r="V37" s="84">
        <v>0</v>
      </c>
      <c r="W37" s="50">
        <f t="shared" si="2"/>
        <v>0</v>
      </c>
      <c r="X37" s="36">
        <f>T37/Vol!$C$13</f>
        <v>0</v>
      </c>
      <c r="Y37" s="36">
        <f>U37/Vol!$C$13</f>
        <v>0</v>
      </c>
      <c r="Z37" s="36">
        <f>V37/Vol!$C$13</f>
        <v>0</v>
      </c>
      <c r="AA37" s="34">
        <f>W37/Vol!$C$13</f>
        <v>0</v>
      </c>
      <c r="AB37" s="84">
        <v>0</v>
      </c>
      <c r="AC37" s="84">
        <v>0</v>
      </c>
      <c r="AD37" s="84">
        <v>0</v>
      </c>
      <c r="AE37" s="50">
        <f t="shared" si="3"/>
        <v>0</v>
      </c>
      <c r="AF37" s="36">
        <f>AB37/Vol!$C$14</f>
        <v>0</v>
      </c>
      <c r="AG37" s="36">
        <f>AC37/Vol!$C$14</f>
        <v>0</v>
      </c>
      <c r="AH37" s="36">
        <f>AD37/Vol!$C$14</f>
        <v>0</v>
      </c>
      <c r="AI37" s="34">
        <f>AE37/Vol!$C$14</f>
        <v>0</v>
      </c>
      <c r="AK37" s="84">
        <v>0</v>
      </c>
      <c r="AL37" s="108">
        <v>0</v>
      </c>
      <c r="AM37" s="109">
        <v>0</v>
      </c>
      <c r="AN37" s="97">
        <f t="shared" si="4"/>
        <v>0</v>
      </c>
      <c r="AO37" s="84">
        <v>0</v>
      </c>
      <c r="AP37" s="50">
        <f t="shared" si="5"/>
        <v>0</v>
      </c>
      <c r="AQ37" s="36">
        <f>AK37/Vol!$C$19</f>
        <v>0</v>
      </c>
      <c r="AR37" s="114">
        <f>AL37/Vol!$C$19</f>
        <v>0</v>
      </c>
      <c r="AS37" s="114">
        <f>AM37/Vol!$C$19</f>
        <v>0</v>
      </c>
      <c r="AT37" s="36">
        <f t="shared" si="6"/>
        <v>0</v>
      </c>
      <c r="AU37" s="36">
        <f>AO37/Vol!$C$19</f>
        <v>0</v>
      </c>
      <c r="AV37" s="34">
        <f>AP37/Vol!$C$19</f>
        <v>0</v>
      </c>
      <c r="AW37" s="84">
        <v>0</v>
      </c>
      <c r="AX37" s="84">
        <v>0</v>
      </c>
      <c r="AY37" s="84">
        <v>0</v>
      </c>
      <c r="AZ37" s="50">
        <f t="shared" si="7"/>
        <v>0</v>
      </c>
      <c r="BA37" s="36">
        <f>AW37/Vol!$C$20</f>
        <v>0</v>
      </c>
      <c r="BB37" s="36">
        <f>AX37/Vol!$C$20</f>
        <v>0</v>
      </c>
      <c r="BC37" s="36">
        <f>AY37/Vol!$C$20</f>
        <v>0</v>
      </c>
      <c r="BD37" s="34">
        <f>AZ37/Vol!$C$20</f>
        <v>0</v>
      </c>
      <c r="BE37" s="84">
        <v>1</v>
      </c>
      <c r="BF37" s="84">
        <v>0</v>
      </c>
      <c r="BG37" s="84">
        <v>0</v>
      </c>
      <c r="BH37" s="50">
        <f t="shared" si="8"/>
        <v>0</v>
      </c>
      <c r="BI37" s="36">
        <f>BE37/Vol!$C$21</f>
        <v>2.6539278131634814</v>
      </c>
      <c r="BJ37" s="36">
        <f>BF37/Vol!$C$21</f>
        <v>0</v>
      </c>
      <c r="BK37" s="36">
        <f>BG37/Vol!$C$21</f>
        <v>0</v>
      </c>
      <c r="BL37" s="34">
        <f>BH37/Vol!$C$21</f>
        <v>0</v>
      </c>
      <c r="BM37" s="84">
        <v>2</v>
      </c>
      <c r="BN37" s="84">
        <v>0</v>
      </c>
      <c r="BO37" s="84">
        <v>0</v>
      </c>
      <c r="BP37" s="50">
        <f t="shared" si="9"/>
        <v>0</v>
      </c>
      <c r="BQ37" s="36">
        <f>BM37/Vol!$C$22</f>
        <v>5.8256951996271544</v>
      </c>
      <c r="BR37" s="36">
        <f>BN37/Vol!$C$22</f>
        <v>0</v>
      </c>
      <c r="BS37" s="36">
        <f>BO37/Vol!$C$22</f>
        <v>0</v>
      </c>
      <c r="BT37" s="34">
        <f>BP37/Vol!$C$22</f>
        <v>0</v>
      </c>
      <c r="BV37" s="84">
        <v>0</v>
      </c>
      <c r="BW37" s="84">
        <v>0</v>
      </c>
      <c r="BX37" s="84">
        <v>0</v>
      </c>
      <c r="BY37" s="50">
        <f t="shared" si="10"/>
        <v>0</v>
      </c>
      <c r="BZ37" s="36">
        <f>BV37/Vol!$C$28</f>
        <v>0</v>
      </c>
      <c r="CA37" s="36">
        <f>BW37/Vol!$C$28</f>
        <v>0</v>
      </c>
      <c r="CB37" s="36">
        <f>BX37/Vol!$C$28</f>
        <v>0</v>
      </c>
      <c r="CC37" s="34">
        <f>BY37/Vol!$C$28</f>
        <v>0</v>
      </c>
      <c r="CD37" s="84">
        <v>0</v>
      </c>
      <c r="CE37" s="84">
        <v>0</v>
      </c>
      <c r="CF37" s="85">
        <v>0</v>
      </c>
      <c r="CG37" s="50">
        <f t="shared" si="11"/>
        <v>0</v>
      </c>
      <c r="CH37" s="36">
        <f>CD37/Vol!$C$29</f>
        <v>0</v>
      </c>
      <c r="CI37" s="36">
        <f>CE37/Vol!$C$29</f>
        <v>0</v>
      </c>
      <c r="CJ37" s="36">
        <f>CF37/Vol!$C$29</f>
        <v>0</v>
      </c>
      <c r="CK37" s="34">
        <f>CG37/Vol!$C$29</f>
        <v>0</v>
      </c>
      <c r="CL37" s="84">
        <v>0</v>
      </c>
      <c r="CM37" s="84">
        <v>0</v>
      </c>
      <c r="CN37" s="84">
        <v>0</v>
      </c>
      <c r="CO37" s="50">
        <f t="shared" si="12"/>
        <v>0</v>
      </c>
      <c r="CP37" s="36">
        <f>CL37/Vol!$C$30</f>
        <v>0</v>
      </c>
      <c r="CQ37" s="36">
        <f>CM37/Vol!$C$30</f>
        <v>0</v>
      </c>
      <c r="CR37" s="36">
        <f>CN37/Vol!$C$30</f>
        <v>0</v>
      </c>
      <c r="CS37" s="34">
        <f>CO37/Vol!$C$30</f>
        <v>0</v>
      </c>
      <c r="CT37" s="84">
        <v>0</v>
      </c>
      <c r="CU37" s="84">
        <v>1</v>
      </c>
      <c r="CV37" s="84">
        <v>0</v>
      </c>
      <c r="CW37" s="50">
        <f t="shared" si="13"/>
        <v>0.33333333333333331</v>
      </c>
      <c r="CX37" s="36">
        <f>CT37/Vol!$C$31</f>
        <v>0</v>
      </c>
      <c r="CY37" s="36">
        <f>CU37/Vol!$C$31</f>
        <v>2.6837472267945319</v>
      </c>
      <c r="CZ37" s="36">
        <f>CV37/Vol!$C$31</f>
        <v>0</v>
      </c>
      <c r="DA37" s="34">
        <f>CW37/Vol!$C$31</f>
        <v>0.89458240893151053</v>
      </c>
      <c r="DB37" s="84">
        <v>1</v>
      </c>
      <c r="DC37" s="84">
        <v>0</v>
      </c>
      <c r="DD37" s="84">
        <v>0</v>
      </c>
      <c r="DE37" s="50">
        <f t="shared" si="14"/>
        <v>0.33333333333333331</v>
      </c>
      <c r="DF37" s="36">
        <f>DB37/Vol!$C$32</f>
        <v>2.041482933202678</v>
      </c>
      <c r="DG37" s="36">
        <f>DC37/Vol!$C$32</f>
        <v>0</v>
      </c>
      <c r="DH37" s="36">
        <f>DD37/Vol!$C$32</f>
        <v>0</v>
      </c>
      <c r="DI37" s="34">
        <f>DE37/Vol!$C$32</f>
        <v>0.68049431106755931</v>
      </c>
      <c r="DJ37" s="68"/>
      <c r="DK37" s="84">
        <v>0</v>
      </c>
      <c r="DL37" s="84">
        <v>0</v>
      </c>
      <c r="DM37" s="84">
        <v>0</v>
      </c>
      <c r="DN37" s="50">
        <f t="shared" si="15"/>
        <v>0</v>
      </c>
      <c r="DO37" s="36">
        <f>DK37/Vol!$C$33</f>
        <v>0</v>
      </c>
      <c r="DP37" s="36">
        <f>DL37/Vol!$C$33</f>
        <v>0</v>
      </c>
      <c r="DQ37" s="36">
        <f>DM37/Vol!$C$33</f>
        <v>0</v>
      </c>
      <c r="DR37" s="34">
        <f>DN37/Vol!$C$33</f>
        <v>0</v>
      </c>
      <c r="DS37" s="84">
        <v>0</v>
      </c>
      <c r="DT37" s="84">
        <v>0</v>
      </c>
      <c r="DU37" s="84">
        <v>0</v>
      </c>
      <c r="DV37" s="50">
        <f t="shared" si="16"/>
        <v>0</v>
      </c>
      <c r="DW37" s="36">
        <f>DS37/Vol!$C$34</f>
        <v>0</v>
      </c>
      <c r="DX37" s="36">
        <f>DT37/Vol!$C$34</f>
        <v>0</v>
      </c>
      <c r="DY37" s="36">
        <f>DU37/Vol!$C$34</f>
        <v>0</v>
      </c>
      <c r="DZ37" s="34">
        <f>DV37/Vol!$C$34</f>
        <v>0</v>
      </c>
      <c r="EA37" s="84">
        <v>0</v>
      </c>
      <c r="EB37" s="84">
        <v>0</v>
      </c>
      <c r="EC37" s="84">
        <v>0</v>
      </c>
      <c r="ED37" s="50">
        <f t="shared" si="17"/>
        <v>0</v>
      </c>
      <c r="EE37" s="36">
        <f>EA37/Vol!$C$35</f>
        <v>0</v>
      </c>
      <c r="EF37" s="36">
        <f>EB37/Vol!$C$35</f>
        <v>0</v>
      </c>
      <c r="EG37" s="36">
        <f>EC37/Vol!$C$35</f>
        <v>0</v>
      </c>
      <c r="EH37" s="34">
        <f>ED37/Vol!$C$35</f>
        <v>0</v>
      </c>
      <c r="EI37" s="84">
        <v>0</v>
      </c>
      <c r="EJ37" s="84">
        <v>0</v>
      </c>
      <c r="EK37" s="84">
        <v>0</v>
      </c>
      <c r="EL37" s="50">
        <f t="shared" si="18"/>
        <v>0</v>
      </c>
      <c r="EM37" s="36">
        <f>EI37/Vol!$C$36</f>
        <v>0</v>
      </c>
      <c r="EN37" s="36">
        <f>EJ37/Vol!$C$36</f>
        <v>0</v>
      </c>
      <c r="EO37" s="36">
        <f>EK37/Vol!$C$36</f>
        <v>0</v>
      </c>
      <c r="EP37" s="34">
        <f>EL37/Vol!$C$36</f>
        <v>0</v>
      </c>
      <c r="EQ37" s="84">
        <v>0</v>
      </c>
      <c r="ER37" s="84">
        <v>0</v>
      </c>
      <c r="ES37" s="84">
        <v>0</v>
      </c>
      <c r="ET37" s="50">
        <f t="shared" si="19"/>
        <v>0</v>
      </c>
      <c r="EU37" s="36">
        <f>EQ37/Vol!$C$37</f>
        <v>0</v>
      </c>
      <c r="EV37" s="36">
        <f>ER37/Vol!$C$37</f>
        <v>0</v>
      </c>
      <c r="EW37" s="36">
        <f>ES37/Vol!$C$37</f>
        <v>0</v>
      </c>
      <c r="EX37" s="34">
        <f>ET37/Vol!$C$37</f>
        <v>0</v>
      </c>
      <c r="EY37" s="43"/>
      <c r="EZ37" s="43"/>
      <c r="FA37" s="43"/>
      <c r="FB37" s="43"/>
      <c r="FC37" s="43"/>
      <c r="FD37" s="43"/>
      <c r="FE37" s="43"/>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c r="IW37" s="14"/>
      <c r="IX37" s="14"/>
      <c r="IY37" s="14"/>
      <c r="IZ37" s="14"/>
      <c r="JA37" s="14"/>
      <c r="JB37" s="14"/>
      <c r="JC37" s="14"/>
      <c r="JD37" s="14"/>
      <c r="JE37" s="14"/>
      <c r="JF37" s="14"/>
      <c r="JG37" s="14"/>
    </row>
    <row r="38" spans="1:267" s="81" customFormat="1" x14ac:dyDescent="0.25">
      <c r="A38" s="137" t="s">
        <v>195</v>
      </c>
      <c r="B38" s="138" t="s">
        <v>13</v>
      </c>
      <c r="C38" s="79" t="s">
        <v>181</v>
      </c>
      <c r="D38" s="84">
        <v>0</v>
      </c>
      <c r="E38" s="84">
        <v>0</v>
      </c>
      <c r="F38" s="84">
        <v>1</v>
      </c>
      <c r="G38" s="50">
        <f t="shared" si="0"/>
        <v>0.33333333333333331</v>
      </c>
      <c r="H38" s="36">
        <f>D38/Vol!$C$11</f>
        <v>0</v>
      </c>
      <c r="I38" s="36">
        <f>E38/Vol!$C$11</f>
        <v>0</v>
      </c>
      <c r="J38" s="36">
        <f>F38/Vol!$C$11</f>
        <v>2.8100412139378035</v>
      </c>
      <c r="K38" s="34">
        <f>G38/Vol!$C$11</f>
        <v>0.93668040464593449</v>
      </c>
      <c r="L38" s="84">
        <v>0</v>
      </c>
      <c r="M38" s="84">
        <v>0</v>
      </c>
      <c r="N38" s="84">
        <v>0</v>
      </c>
      <c r="O38" s="50">
        <f t="shared" si="1"/>
        <v>0</v>
      </c>
      <c r="P38" s="36">
        <f>L38/Vol!$C$12</f>
        <v>0</v>
      </c>
      <c r="Q38" s="36">
        <f>M38/Vol!$C$12</f>
        <v>0</v>
      </c>
      <c r="R38" s="36">
        <f>N38/Vol!$C$12</f>
        <v>0</v>
      </c>
      <c r="S38" s="34">
        <f>O38/Vol!$C$12</f>
        <v>0</v>
      </c>
      <c r="T38" s="84">
        <v>0</v>
      </c>
      <c r="U38" s="84">
        <v>0</v>
      </c>
      <c r="V38" s="84">
        <v>4</v>
      </c>
      <c r="W38" s="50">
        <f t="shared" si="2"/>
        <v>1.3333333333333333</v>
      </c>
      <c r="X38" s="36">
        <f>T38/Vol!$C$13</f>
        <v>0</v>
      </c>
      <c r="Y38" s="36">
        <f>U38/Vol!$C$13</f>
        <v>0</v>
      </c>
      <c r="Z38" s="36">
        <f>V38/Vol!$C$13</f>
        <v>8.5304822565969065</v>
      </c>
      <c r="AA38" s="34">
        <f>W38/Vol!$C$13</f>
        <v>2.8434940855323023</v>
      </c>
      <c r="AB38" s="84">
        <v>10</v>
      </c>
      <c r="AC38" s="84">
        <v>10</v>
      </c>
      <c r="AD38" s="84">
        <v>4</v>
      </c>
      <c r="AE38" s="50">
        <f t="shared" si="3"/>
        <v>8</v>
      </c>
      <c r="AF38" s="36">
        <f>AB38/Vol!$C$14</f>
        <v>34.121929026387626</v>
      </c>
      <c r="AG38" s="36">
        <f>AC38/Vol!$C$14</f>
        <v>34.121929026387626</v>
      </c>
      <c r="AH38" s="36">
        <f>AD38/Vol!$C$14</f>
        <v>13.648771610555052</v>
      </c>
      <c r="AI38" s="34">
        <f>AE38/Vol!$C$14</f>
        <v>27.297543221110104</v>
      </c>
      <c r="AK38" s="84">
        <v>0</v>
      </c>
      <c r="AL38" s="108">
        <v>0</v>
      </c>
      <c r="AM38" s="109">
        <v>0</v>
      </c>
      <c r="AN38" s="97">
        <f t="shared" si="4"/>
        <v>0</v>
      </c>
      <c r="AO38" s="84">
        <v>0</v>
      </c>
      <c r="AP38" s="50">
        <f t="shared" si="5"/>
        <v>0</v>
      </c>
      <c r="AQ38" s="36">
        <f>AK38/Vol!$C$19</f>
        <v>0</v>
      </c>
      <c r="AR38" s="114">
        <f>AL38/Vol!$C$19</f>
        <v>0</v>
      </c>
      <c r="AS38" s="114">
        <f>AM38/Vol!$C$19</f>
        <v>0</v>
      </c>
      <c r="AT38" s="36">
        <f t="shared" si="6"/>
        <v>0</v>
      </c>
      <c r="AU38" s="36">
        <f>AO38/Vol!$C$19</f>
        <v>0</v>
      </c>
      <c r="AV38" s="34">
        <f>AP38/Vol!$C$19</f>
        <v>0</v>
      </c>
      <c r="AW38" s="84">
        <v>0</v>
      </c>
      <c r="AX38" s="84">
        <v>0</v>
      </c>
      <c r="AY38" s="84">
        <v>0</v>
      </c>
      <c r="AZ38" s="50">
        <f t="shared" si="7"/>
        <v>0</v>
      </c>
      <c r="BA38" s="36">
        <f>AW38/Vol!$C$20</f>
        <v>0</v>
      </c>
      <c r="BB38" s="36">
        <f>AX38/Vol!$C$20</f>
        <v>0</v>
      </c>
      <c r="BC38" s="36">
        <f>AY38/Vol!$C$20</f>
        <v>0</v>
      </c>
      <c r="BD38" s="34">
        <f>AZ38/Vol!$C$20</f>
        <v>0</v>
      </c>
      <c r="BE38" s="84">
        <v>0</v>
      </c>
      <c r="BF38" s="84">
        <v>0</v>
      </c>
      <c r="BG38" s="84">
        <v>0</v>
      </c>
      <c r="BH38" s="50">
        <f t="shared" si="8"/>
        <v>0</v>
      </c>
      <c r="BI38" s="36">
        <f>BE38/Vol!$C$21</f>
        <v>0</v>
      </c>
      <c r="BJ38" s="36">
        <f>BF38/Vol!$C$21</f>
        <v>0</v>
      </c>
      <c r="BK38" s="36">
        <f>BG38/Vol!$C$21</f>
        <v>0</v>
      </c>
      <c r="BL38" s="34">
        <f>BH38/Vol!$C$21</f>
        <v>0</v>
      </c>
      <c r="BM38" s="84">
        <v>0</v>
      </c>
      <c r="BN38" s="84">
        <v>0</v>
      </c>
      <c r="BO38" s="84">
        <v>0</v>
      </c>
      <c r="BP38" s="50">
        <f t="shared" si="9"/>
        <v>0</v>
      </c>
      <c r="BQ38" s="36">
        <f>BM38/Vol!$C$22</f>
        <v>0</v>
      </c>
      <c r="BR38" s="36">
        <f>BN38/Vol!$C$22</f>
        <v>0</v>
      </c>
      <c r="BS38" s="36">
        <f>BO38/Vol!$C$22</f>
        <v>0</v>
      </c>
      <c r="BT38" s="34">
        <f>BP38/Vol!$C$22</f>
        <v>0</v>
      </c>
      <c r="BV38" s="84">
        <v>0</v>
      </c>
      <c r="BW38" s="84">
        <v>0</v>
      </c>
      <c r="BX38" s="84">
        <v>0</v>
      </c>
      <c r="BY38" s="50">
        <f t="shared" si="10"/>
        <v>0</v>
      </c>
      <c r="BZ38" s="36">
        <f>BV38/Vol!$C$28</f>
        <v>0</v>
      </c>
      <c r="CA38" s="36">
        <f>BW38/Vol!$C$28</f>
        <v>0</v>
      </c>
      <c r="CB38" s="36">
        <f>BX38/Vol!$C$28</f>
        <v>0</v>
      </c>
      <c r="CC38" s="34">
        <f>BY38/Vol!$C$28</f>
        <v>0</v>
      </c>
      <c r="CD38" s="84">
        <v>0</v>
      </c>
      <c r="CE38" s="84">
        <v>0</v>
      </c>
      <c r="CF38" s="85">
        <v>0</v>
      </c>
      <c r="CG38" s="50">
        <f t="shared" si="11"/>
        <v>0</v>
      </c>
      <c r="CH38" s="36">
        <f>CD38/Vol!$C$29</f>
        <v>0</v>
      </c>
      <c r="CI38" s="36">
        <f>CE38/Vol!$C$29</f>
        <v>0</v>
      </c>
      <c r="CJ38" s="36">
        <f>CF38/Vol!$C$29</f>
        <v>0</v>
      </c>
      <c r="CK38" s="34">
        <f>CG38/Vol!$C$29</f>
        <v>0</v>
      </c>
      <c r="CL38" s="84">
        <v>0</v>
      </c>
      <c r="CM38" s="84">
        <v>0</v>
      </c>
      <c r="CN38" s="84">
        <v>0</v>
      </c>
      <c r="CO38" s="50">
        <f t="shared" si="12"/>
        <v>0</v>
      </c>
      <c r="CP38" s="36">
        <f>CL38/Vol!$C$30</f>
        <v>0</v>
      </c>
      <c r="CQ38" s="36">
        <f>CM38/Vol!$C$30</f>
        <v>0</v>
      </c>
      <c r="CR38" s="36">
        <f>CN38/Vol!$C$30</f>
        <v>0</v>
      </c>
      <c r="CS38" s="34">
        <f>CO38/Vol!$C$30</f>
        <v>0</v>
      </c>
      <c r="CT38" s="84">
        <v>0</v>
      </c>
      <c r="CU38" s="84">
        <v>0</v>
      </c>
      <c r="CV38" s="84">
        <v>0</v>
      </c>
      <c r="CW38" s="50">
        <f t="shared" si="13"/>
        <v>0</v>
      </c>
      <c r="CX38" s="36">
        <f>CT38/Vol!$C$31</f>
        <v>0</v>
      </c>
      <c r="CY38" s="36">
        <f>CU38/Vol!$C$31</f>
        <v>0</v>
      </c>
      <c r="CZ38" s="36">
        <f>CV38/Vol!$C$31</f>
        <v>0</v>
      </c>
      <c r="DA38" s="34">
        <f>CW38/Vol!$C$31</f>
        <v>0</v>
      </c>
      <c r="DB38" s="84">
        <v>0</v>
      </c>
      <c r="DC38" s="84">
        <v>0</v>
      </c>
      <c r="DD38" s="84">
        <v>0</v>
      </c>
      <c r="DE38" s="50">
        <f t="shared" si="14"/>
        <v>0</v>
      </c>
      <c r="DF38" s="36">
        <f>DB38/Vol!$C$32</f>
        <v>0</v>
      </c>
      <c r="DG38" s="36">
        <f>DC38/Vol!$C$32</f>
        <v>0</v>
      </c>
      <c r="DH38" s="36">
        <f>DD38/Vol!$C$32</f>
        <v>0</v>
      </c>
      <c r="DI38" s="34">
        <f>DE38/Vol!$C$32</f>
        <v>0</v>
      </c>
      <c r="DJ38" s="68"/>
      <c r="DK38" s="84">
        <v>0</v>
      </c>
      <c r="DL38" s="84">
        <v>0</v>
      </c>
      <c r="DM38" s="84">
        <v>0</v>
      </c>
      <c r="DN38" s="50">
        <f t="shared" si="15"/>
        <v>0</v>
      </c>
      <c r="DO38" s="36">
        <f>DK38/Vol!$C$33</f>
        <v>0</v>
      </c>
      <c r="DP38" s="36">
        <f>DL38/Vol!$C$33</f>
        <v>0</v>
      </c>
      <c r="DQ38" s="36">
        <f>DM38/Vol!$C$33</f>
        <v>0</v>
      </c>
      <c r="DR38" s="34">
        <f>DN38/Vol!$C$33</f>
        <v>0</v>
      </c>
      <c r="DS38" s="84">
        <v>0</v>
      </c>
      <c r="DT38" s="84">
        <v>0</v>
      </c>
      <c r="DU38" s="84">
        <v>0</v>
      </c>
      <c r="DV38" s="50">
        <f t="shared" si="16"/>
        <v>0</v>
      </c>
      <c r="DW38" s="36">
        <f>DS38/Vol!$C$34</f>
        <v>0</v>
      </c>
      <c r="DX38" s="36">
        <f>DT38/Vol!$C$34</f>
        <v>0</v>
      </c>
      <c r="DY38" s="36">
        <f>DU38/Vol!$C$34</f>
        <v>0</v>
      </c>
      <c r="DZ38" s="34">
        <f>DV38/Vol!$C$34</f>
        <v>0</v>
      </c>
      <c r="EA38" s="84">
        <v>0</v>
      </c>
      <c r="EB38" s="84">
        <v>0</v>
      </c>
      <c r="EC38" s="84">
        <v>0</v>
      </c>
      <c r="ED38" s="50">
        <f t="shared" si="17"/>
        <v>0</v>
      </c>
      <c r="EE38" s="36">
        <f>EA38/Vol!$C$35</f>
        <v>0</v>
      </c>
      <c r="EF38" s="36">
        <f>EB38/Vol!$C$35</f>
        <v>0</v>
      </c>
      <c r="EG38" s="36">
        <f>EC38/Vol!$C$35</f>
        <v>0</v>
      </c>
      <c r="EH38" s="34">
        <f>ED38/Vol!$C$35</f>
        <v>0</v>
      </c>
      <c r="EI38" s="84">
        <v>0</v>
      </c>
      <c r="EJ38" s="84">
        <v>0</v>
      </c>
      <c r="EK38" s="84">
        <v>0</v>
      </c>
      <c r="EL38" s="50">
        <f t="shared" si="18"/>
        <v>0</v>
      </c>
      <c r="EM38" s="36">
        <f>EI38/Vol!$C$36</f>
        <v>0</v>
      </c>
      <c r="EN38" s="36">
        <f>EJ38/Vol!$C$36</f>
        <v>0</v>
      </c>
      <c r="EO38" s="36">
        <f>EK38/Vol!$C$36</f>
        <v>0</v>
      </c>
      <c r="EP38" s="34">
        <f>EL38/Vol!$C$36</f>
        <v>0</v>
      </c>
      <c r="EQ38" s="84">
        <v>0</v>
      </c>
      <c r="ER38" s="84">
        <v>0</v>
      </c>
      <c r="ES38" s="84">
        <v>0</v>
      </c>
      <c r="ET38" s="50">
        <f t="shared" si="19"/>
        <v>0</v>
      </c>
      <c r="EU38" s="36">
        <f>EQ38/Vol!$C$37</f>
        <v>0</v>
      </c>
      <c r="EV38" s="36">
        <f>ER38/Vol!$C$37</f>
        <v>0</v>
      </c>
      <c r="EW38" s="36">
        <f>ES38/Vol!$C$37</f>
        <v>0</v>
      </c>
      <c r="EX38" s="34">
        <f>ET38/Vol!$C$37</f>
        <v>0</v>
      </c>
      <c r="EY38" s="43"/>
      <c r="EZ38" s="43"/>
      <c r="FA38" s="43"/>
      <c r="FB38" s="43"/>
      <c r="FC38" s="43"/>
      <c r="FD38" s="43"/>
      <c r="FE38" s="43"/>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row>
    <row r="39" spans="1:267" s="81" customFormat="1" x14ac:dyDescent="0.25">
      <c r="A39" s="137" t="s">
        <v>195</v>
      </c>
      <c r="B39" s="138" t="s">
        <v>13</v>
      </c>
      <c r="C39" s="79" t="s">
        <v>17</v>
      </c>
      <c r="D39" s="84">
        <v>0</v>
      </c>
      <c r="E39" s="84">
        <v>0</v>
      </c>
      <c r="F39" s="84">
        <v>0</v>
      </c>
      <c r="G39" s="50">
        <f t="shared" si="0"/>
        <v>0</v>
      </c>
      <c r="H39" s="36">
        <f>D39/Vol!$C$11</f>
        <v>0</v>
      </c>
      <c r="I39" s="36">
        <f>E39/Vol!$C$11</f>
        <v>0</v>
      </c>
      <c r="J39" s="36">
        <f>F39/Vol!$C$11</f>
        <v>0</v>
      </c>
      <c r="K39" s="34">
        <f>G39/Vol!$C$11</f>
        <v>0</v>
      </c>
      <c r="L39" s="84">
        <v>0</v>
      </c>
      <c r="M39" s="84">
        <v>0</v>
      </c>
      <c r="N39" s="84">
        <v>0</v>
      </c>
      <c r="O39" s="50">
        <f t="shared" si="1"/>
        <v>0</v>
      </c>
      <c r="P39" s="36">
        <f>L39/Vol!$C$12</f>
        <v>0</v>
      </c>
      <c r="Q39" s="36">
        <f>M39/Vol!$C$12</f>
        <v>0</v>
      </c>
      <c r="R39" s="36">
        <f>N39/Vol!$C$12</f>
        <v>0</v>
      </c>
      <c r="S39" s="34">
        <f>O39/Vol!$C$12</f>
        <v>0</v>
      </c>
      <c r="T39" s="84">
        <v>1</v>
      </c>
      <c r="U39" s="84">
        <v>0</v>
      </c>
      <c r="V39" s="84">
        <v>1</v>
      </c>
      <c r="W39" s="50">
        <f t="shared" si="2"/>
        <v>0.66666666666666663</v>
      </c>
      <c r="X39" s="36">
        <f>T39/Vol!$C$13</f>
        <v>2.1326205641492266</v>
      </c>
      <c r="Y39" s="36">
        <f>U39/Vol!$C$13</f>
        <v>0</v>
      </c>
      <c r="Z39" s="36">
        <f>V39/Vol!$C$13</f>
        <v>2.1326205641492266</v>
      </c>
      <c r="AA39" s="34">
        <f>W39/Vol!$C$13</f>
        <v>1.4217470427661512</v>
      </c>
      <c r="AB39" s="84">
        <v>2</v>
      </c>
      <c r="AC39" s="84">
        <v>2</v>
      </c>
      <c r="AD39" s="84">
        <v>0</v>
      </c>
      <c r="AE39" s="50">
        <f t="shared" si="3"/>
        <v>1.3333333333333333</v>
      </c>
      <c r="AF39" s="36">
        <f>AB39/Vol!$C$14</f>
        <v>6.8243858052775259</v>
      </c>
      <c r="AG39" s="36">
        <f>AC39/Vol!$C$14</f>
        <v>6.8243858052775259</v>
      </c>
      <c r="AH39" s="36">
        <f>AD39/Vol!$C$14</f>
        <v>0</v>
      </c>
      <c r="AI39" s="34">
        <f>AE39/Vol!$C$14</f>
        <v>4.5495905368516834</v>
      </c>
      <c r="AK39" s="84">
        <v>2</v>
      </c>
      <c r="AL39" s="108">
        <v>0</v>
      </c>
      <c r="AM39" s="109">
        <v>2</v>
      </c>
      <c r="AN39" s="113">
        <f t="shared" si="4"/>
        <v>2</v>
      </c>
      <c r="AO39" s="84">
        <v>0</v>
      </c>
      <c r="AP39" s="50">
        <f t="shared" si="5"/>
        <v>1.2</v>
      </c>
      <c r="AQ39" s="36">
        <f>AK39/Vol!$C$19</f>
        <v>6.6348195329087041</v>
      </c>
      <c r="AR39" s="114">
        <f>AL39/Vol!$C$19</f>
        <v>0</v>
      </c>
      <c r="AS39" s="114">
        <f>AM39/Vol!$C$19</f>
        <v>6.6348195329087041</v>
      </c>
      <c r="AT39" s="36">
        <f t="shared" si="6"/>
        <v>6.6348195329087041</v>
      </c>
      <c r="AU39" s="36">
        <f>AO39/Vol!$C$19</f>
        <v>0</v>
      </c>
      <c r="AV39" s="34">
        <f>AP39/Vol!$C$19</f>
        <v>3.9808917197452223</v>
      </c>
      <c r="AW39" s="84">
        <v>0</v>
      </c>
      <c r="AX39" s="84">
        <v>0</v>
      </c>
      <c r="AY39" s="84">
        <v>0</v>
      </c>
      <c r="AZ39" s="50">
        <f t="shared" si="7"/>
        <v>0</v>
      </c>
      <c r="BA39" s="36">
        <f>AW39/Vol!$C$20</f>
        <v>0</v>
      </c>
      <c r="BB39" s="36">
        <f>AX39/Vol!$C$20</f>
        <v>0</v>
      </c>
      <c r="BC39" s="36">
        <f>AY39/Vol!$C$20</f>
        <v>0</v>
      </c>
      <c r="BD39" s="34">
        <f>AZ39/Vol!$C$20</f>
        <v>0</v>
      </c>
      <c r="BE39" s="84">
        <v>0</v>
      </c>
      <c r="BF39" s="84">
        <v>0</v>
      </c>
      <c r="BG39" s="84">
        <v>0</v>
      </c>
      <c r="BH39" s="50">
        <f t="shared" si="8"/>
        <v>0</v>
      </c>
      <c r="BI39" s="36">
        <f>BE39/Vol!$C$21</f>
        <v>0</v>
      </c>
      <c r="BJ39" s="36">
        <f>BF39/Vol!$C$21</f>
        <v>0</v>
      </c>
      <c r="BK39" s="36">
        <f>BG39/Vol!$C$21</f>
        <v>0</v>
      </c>
      <c r="BL39" s="34">
        <f>BH39/Vol!$C$21</f>
        <v>0</v>
      </c>
      <c r="BM39" s="84">
        <v>1</v>
      </c>
      <c r="BN39" s="84">
        <v>0</v>
      </c>
      <c r="BO39" s="84">
        <v>0</v>
      </c>
      <c r="BP39" s="50">
        <f t="shared" si="9"/>
        <v>0</v>
      </c>
      <c r="BQ39" s="36">
        <f>BM39/Vol!$C$22</f>
        <v>2.9128475998135772</v>
      </c>
      <c r="BR39" s="36">
        <f>BN39/Vol!$C$22</f>
        <v>0</v>
      </c>
      <c r="BS39" s="36">
        <f>BO39/Vol!$C$22</f>
        <v>0</v>
      </c>
      <c r="BT39" s="34">
        <f>BP39/Vol!$C$22</f>
        <v>0</v>
      </c>
      <c r="BV39" s="84">
        <v>0</v>
      </c>
      <c r="BW39" s="84">
        <v>0</v>
      </c>
      <c r="BX39" s="84">
        <v>0</v>
      </c>
      <c r="BY39" s="50">
        <f t="shared" si="10"/>
        <v>0</v>
      </c>
      <c r="BZ39" s="36">
        <f>BV39/Vol!$C$28</f>
        <v>0</v>
      </c>
      <c r="CA39" s="36">
        <f>BW39/Vol!$C$28</f>
        <v>0</v>
      </c>
      <c r="CB39" s="36">
        <f>BX39/Vol!$C$28</f>
        <v>0</v>
      </c>
      <c r="CC39" s="34">
        <f>BY39/Vol!$C$28</f>
        <v>0</v>
      </c>
      <c r="CD39" s="84">
        <v>0</v>
      </c>
      <c r="CE39" s="84">
        <v>0</v>
      </c>
      <c r="CF39" s="85">
        <v>0</v>
      </c>
      <c r="CG39" s="50">
        <f t="shared" si="11"/>
        <v>0</v>
      </c>
      <c r="CH39" s="36">
        <f>CD39/Vol!$C$29</f>
        <v>0</v>
      </c>
      <c r="CI39" s="36">
        <f>CE39/Vol!$C$29</f>
        <v>0</v>
      </c>
      <c r="CJ39" s="36">
        <f>CF39/Vol!$C$29</f>
        <v>0</v>
      </c>
      <c r="CK39" s="34">
        <f>CG39/Vol!$C$29</f>
        <v>0</v>
      </c>
      <c r="CL39" s="84">
        <v>0</v>
      </c>
      <c r="CM39" s="84">
        <v>0</v>
      </c>
      <c r="CN39" s="84">
        <v>0</v>
      </c>
      <c r="CO39" s="50">
        <f t="shared" si="12"/>
        <v>0</v>
      </c>
      <c r="CP39" s="36">
        <f>CL39/Vol!$C$30</f>
        <v>0</v>
      </c>
      <c r="CQ39" s="36">
        <f>CM39/Vol!$C$30</f>
        <v>0</v>
      </c>
      <c r="CR39" s="36">
        <f>CN39/Vol!$C$30</f>
        <v>0</v>
      </c>
      <c r="CS39" s="34">
        <f>CO39/Vol!$C$30</f>
        <v>0</v>
      </c>
      <c r="CT39" s="84">
        <v>0</v>
      </c>
      <c r="CU39" s="84">
        <v>0</v>
      </c>
      <c r="CV39" s="84">
        <v>0</v>
      </c>
      <c r="CW39" s="50">
        <f t="shared" si="13"/>
        <v>0</v>
      </c>
      <c r="CX39" s="36">
        <f>CT39/Vol!$C$31</f>
        <v>0</v>
      </c>
      <c r="CY39" s="36">
        <f>CU39/Vol!$C$31</f>
        <v>0</v>
      </c>
      <c r="CZ39" s="36">
        <f>CV39/Vol!$C$31</f>
        <v>0</v>
      </c>
      <c r="DA39" s="34">
        <f>CW39/Vol!$C$31</f>
        <v>0</v>
      </c>
      <c r="DB39" s="84">
        <v>0</v>
      </c>
      <c r="DC39" s="84">
        <v>2</v>
      </c>
      <c r="DD39" s="84">
        <v>1</v>
      </c>
      <c r="DE39" s="50">
        <f t="shared" si="14"/>
        <v>1</v>
      </c>
      <c r="DF39" s="36">
        <f>DB39/Vol!$C$32</f>
        <v>0</v>
      </c>
      <c r="DG39" s="36">
        <f>DC39/Vol!$C$32</f>
        <v>4.0829658664053561</v>
      </c>
      <c r="DH39" s="36">
        <f>DD39/Vol!$C$32</f>
        <v>2.041482933202678</v>
      </c>
      <c r="DI39" s="34">
        <f>DE39/Vol!$C$32</f>
        <v>2.041482933202678</v>
      </c>
      <c r="DJ39" s="68"/>
      <c r="DK39" s="84">
        <v>0</v>
      </c>
      <c r="DL39" s="84">
        <v>0</v>
      </c>
      <c r="DM39" s="84">
        <v>0</v>
      </c>
      <c r="DN39" s="50">
        <f t="shared" si="15"/>
        <v>0</v>
      </c>
      <c r="DO39" s="36">
        <f>DK39/Vol!$C$33</f>
        <v>0</v>
      </c>
      <c r="DP39" s="36">
        <f>DL39/Vol!$C$33</f>
        <v>0</v>
      </c>
      <c r="DQ39" s="36">
        <f>DM39/Vol!$C$33</f>
        <v>0</v>
      </c>
      <c r="DR39" s="34">
        <f>DN39/Vol!$C$33</f>
        <v>0</v>
      </c>
      <c r="DS39" s="84">
        <v>0</v>
      </c>
      <c r="DT39" s="84">
        <v>0</v>
      </c>
      <c r="DU39" s="84">
        <v>0</v>
      </c>
      <c r="DV39" s="50">
        <f t="shared" si="16"/>
        <v>0</v>
      </c>
      <c r="DW39" s="36">
        <f>DS39/Vol!$C$34</f>
        <v>0</v>
      </c>
      <c r="DX39" s="36">
        <f>DT39/Vol!$C$34</f>
        <v>0</v>
      </c>
      <c r="DY39" s="36">
        <f>DU39/Vol!$C$34</f>
        <v>0</v>
      </c>
      <c r="DZ39" s="34">
        <f>DV39/Vol!$C$34</f>
        <v>0</v>
      </c>
      <c r="EA39" s="84">
        <v>0</v>
      </c>
      <c r="EB39" s="84">
        <v>0</v>
      </c>
      <c r="EC39" s="84">
        <v>0</v>
      </c>
      <c r="ED39" s="50">
        <f t="shared" si="17"/>
        <v>0</v>
      </c>
      <c r="EE39" s="36">
        <f>EA39/Vol!$C$35</f>
        <v>0</v>
      </c>
      <c r="EF39" s="36">
        <f>EB39/Vol!$C$35</f>
        <v>0</v>
      </c>
      <c r="EG39" s="36">
        <f>EC39/Vol!$C$35</f>
        <v>0</v>
      </c>
      <c r="EH39" s="34">
        <f>ED39/Vol!$C$35</f>
        <v>0</v>
      </c>
      <c r="EI39" s="84">
        <v>0</v>
      </c>
      <c r="EJ39" s="84">
        <v>0</v>
      </c>
      <c r="EK39" s="84">
        <v>1</v>
      </c>
      <c r="EL39" s="50">
        <f t="shared" si="18"/>
        <v>0.33333333333333331</v>
      </c>
      <c r="EM39" s="36">
        <f>EI39/Vol!$C$36</f>
        <v>0</v>
      </c>
      <c r="EN39" s="36">
        <f>EJ39/Vol!$C$36</f>
        <v>0</v>
      </c>
      <c r="EO39" s="36">
        <f>EK39/Vol!$C$36</f>
        <v>2.9488086812927565</v>
      </c>
      <c r="EP39" s="34">
        <f>EL39/Vol!$C$36</f>
        <v>0.98293622709758544</v>
      </c>
      <c r="EQ39" s="84">
        <v>0</v>
      </c>
      <c r="ER39" s="84">
        <v>0</v>
      </c>
      <c r="ES39" s="84">
        <v>0</v>
      </c>
      <c r="ET39" s="50">
        <f t="shared" si="19"/>
        <v>0</v>
      </c>
      <c r="EU39" s="36">
        <f>EQ39/Vol!$C$37</f>
        <v>0</v>
      </c>
      <c r="EV39" s="36">
        <f>ER39/Vol!$C$37</f>
        <v>0</v>
      </c>
      <c r="EW39" s="36">
        <f>ES39/Vol!$C$37</f>
        <v>0</v>
      </c>
      <c r="EX39" s="34">
        <f>ET39/Vol!$C$37</f>
        <v>0</v>
      </c>
      <c r="EY39" s="43"/>
      <c r="EZ39" s="43"/>
      <c r="FA39" s="43"/>
      <c r="FB39" s="43"/>
      <c r="FC39" s="43"/>
      <c r="FD39" s="43"/>
      <c r="FE39" s="43"/>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row>
    <row r="40" spans="1:267" x14ac:dyDescent="0.25">
      <c r="A40" s="137" t="s">
        <v>195</v>
      </c>
      <c r="B40" s="138" t="s">
        <v>13</v>
      </c>
      <c r="C40" s="139" t="s">
        <v>49</v>
      </c>
      <c r="D40" s="49">
        <v>0</v>
      </c>
      <c r="E40" s="61">
        <v>1</v>
      </c>
      <c r="F40" s="61">
        <v>1</v>
      </c>
      <c r="G40" s="50">
        <f t="shared" si="0"/>
        <v>0.66666666666666663</v>
      </c>
      <c r="H40" s="36">
        <f>D40/Vol!$C$11</f>
        <v>0</v>
      </c>
      <c r="I40" s="36">
        <f>E40/Vol!$C$11</f>
        <v>2.8100412139378035</v>
      </c>
      <c r="J40" s="36">
        <f>F40/Vol!$C$11</f>
        <v>2.8100412139378035</v>
      </c>
      <c r="K40" s="34">
        <f>G40/Vol!$C$11</f>
        <v>1.873360809291869</v>
      </c>
      <c r="L40" s="51">
        <v>1</v>
      </c>
      <c r="M40" s="49">
        <v>0</v>
      </c>
      <c r="N40" s="49">
        <v>0</v>
      </c>
      <c r="O40" s="50">
        <f t="shared" si="1"/>
        <v>0.33333333333333331</v>
      </c>
      <c r="P40" s="36">
        <f>L40/Vol!$C$12</f>
        <v>3.6189924724956564</v>
      </c>
      <c r="Q40" s="36">
        <f>M40/Vol!$C$12</f>
        <v>0</v>
      </c>
      <c r="R40" s="36">
        <f>N40/Vol!$C$12</f>
        <v>0</v>
      </c>
      <c r="S40" s="34">
        <f>O40/Vol!$C$12</f>
        <v>1.2063308241652186</v>
      </c>
      <c r="T40" s="61">
        <v>9</v>
      </c>
      <c r="U40" s="61">
        <v>2</v>
      </c>
      <c r="V40" s="49">
        <v>0</v>
      </c>
      <c r="W40" s="50">
        <f t="shared" si="2"/>
        <v>3.6666666666666665</v>
      </c>
      <c r="X40" s="36">
        <f>T40/Vol!$C$13</f>
        <v>19.193585077343041</v>
      </c>
      <c r="Y40" s="36">
        <f>U40/Vol!$C$13</f>
        <v>4.2652411282984533</v>
      </c>
      <c r="Z40" s="36">
        <f>V40/Vol!$C$13</f>
        <v>0</v>
      </c>
      <c r="AA40" s="34">
        <f>W40/Vol!$C$13</f>
        <v>7.8196087352138308</v>
      </c>
      <c r="AB40" s="61">
        <v>2</v>
      </c>
      <c r="AC40" s="51">
        <v>14</v>
      </c>
      <c r="AD40" s="51">
        <v>9</v>
      </c>
      <c r="AE40" s="50">
        <f t="shared" si="3"/>
        <v>8.3333333333333339</v>
      </c>
      <c r="AF40" s="36">
        <f>AB40/Vol!$C$14</f>
        <v>6.8243858052775259</v>
      </c>
      <c r="AG40" s="36">
        <f>AC40/Vol!$C$14</f>
        <v>47.770700636942678</v>
      </c>
      <c r="AH40" s="36">
        <f>AD40/Vol!$C$14</f>
        <v>30.709736123748865</v>
      </c>
      <c r="AI40" s="34">
        <f>AE40/Vol!$C$14</f>
        <v>28.434940855323024</v>
      </c>
      <c r="AJ40" s="17"/>
      <c r="AK40" s="51">
        <v>6</v>
      </c>
      <c r="AL40" s="108">
        <v>1</v>
      </c>
      <c r="AM40" s="109">
        <v>0</v>
      </c>
      <c r="AN40" s="113">
        <f t="shared" si="4"/>
        <v>1</v>
      </c>
      <c r="AO40" s="51">
        <v>2</v>
      </c>
      <c r="AP40" s="50">
        <f t="shared" si="5"/>
        <v>2</v>
      </c>
      <c r="AQ40" s="36">
        <f>AK40/Vol!$C$19</f>
        <v>19.904458598726112</v>
      </c>
      <c r="AR40" s="114">
        <f>AL40/Vol!$C$19</f>
        <v>3.317409766454352</v>
      </c>
      <c r="AS40" s="114">
        <f>AM40/Vol!$C$19</f>
        <v>0</v>
      </c>
      <c r="AT40" s="36">
        <f t="shared" si="6"/>
        <v>3.317409766454352</v>
      </c>
      <c r="AU40" s="36">
        <f>AO40/Vol!$C$19</f>
        <v>6.6348195329087041</v>
      </c>
      <c r="AV40" s="34">
        <f>AP40/Vol!$C$19</f>
        <v>6.6348195329087041</v>
      </c>
      <c r="AW40" s="51">
        <v>3</v>
      </c>
      <c r="AX40" s="51">
        <v>1</v>
      </c>
      <c r="AY40" s="51">
        <v>3</v>
      </c>
      <c r="AZ40" s="50">
        <f t="shared" si="7"/>
        <v>3</v>
      </c>
      <c r="BA40" s="36">
        <f>AW40/Vol!$C$20</f>
        <v>9.4284277572913151</v>
      </c>
      <c r="BB40" s="36">
        <f>AX40/Vol!$C$20</f>
        <v>3.1428092524304385</v>
      </c>
      <c r="BC40" s="36">
        <f>AY40/Vol!$C$20</f>
        <v>9.4284277572913151</v>
      </c>
      <c r="BD40" s="34">
        <f>AZ40/Vol!$C$20</f>
        <v>9.4284277572913151</v>
      </c>
      <c r="BE40" s="51">
        <v>2</v>
      </c>
      <c r="BF40" s="49">
        <v>0</v>
      </c>
      <c r="BG40" s="51">
        <v>6</v>
      </c>
      <c r="BH40" s="50">
        <f t="shared" si="8"/>
        <v>2</v>
      </c>
      <c r="BI40" s="36">
        <f>BE40/Vol!$C$21</f>
        <v>5.3078556263269627</v>
      </c>
      <c r="BJ40" s="36">
        <f>BF40/Vol!$C$21</f>
        <v>0</v>
      </c>
      <c r="BK40" s="36">
        <f>BG40/Vol!$C$21</f>
        <v>15.923566878980889</v>
      </c>
      <c r="BL40" s="34">
        <f>BH40/Vol!$C$21</f>
        <v>5.3078556263269627</v>
      </c>
      <c r="BM40" s="51">
        <v>1</v>
      </c>
      <c r="BN40" s="51">
        <v>2</v>
      </c>
      <c r="BO40" s="51">
        <v>1</v>
      </c>
      <c r="BP40" s="50">
        <f t="shared" si="9"/>
        <v>1</v>
      </c>
      <c r="BQ40" s="36">
        <f>BM40/Vol!$C$22</f>
        <v>2.9128475998135772</v>
      </c>
      <c r="BR40" s="36">
        <f>BN40/Vol!$C$22</f>
        <v>5.8256951996271544</v>
      </c>
      <c r="BS40" s="36">
        <f>BO40/Vol!$C$22</f>
        <v>2.9128475998135772</v>
      </c>
      <c r="BT40" s="34">
        <f>BP40/Vol!$C$22</f>
        <v>2.9128475998135772</v>
      </c>
      <c r="BU40" s="17"/>
      <c r="BV40" s="51">
        <v>1</v>
      </c>
      <c r="BW40" s="49">
        <v>0</v>
      </c>
      <c r="BX40" s="49">
        <v>0</v>
      </c>
      <c r="BY40" s="50">
        <f t="shared" si="10"/>
        <v>0.33333333333333331</v>
      </c>
      <c r="BZ40" s="36">
        <f>BV40/Vol!$C$28</f>
        <v>3.1847133757961776</v>
      </c>
      <c r="CA40" s="36">
        <f>BW40/Vol!$C$28</f>
        <v>0</v>
      </c>
      <c r="CB40" s="36">
        <f>BX40/Vol!$C$28</f>
        <v>0</v>
      </c>
      <c r="CC40" s="34">
        <f>BY40/Vol!$C$28</f>
        <v>1.0615711252653925</v>
      </c>
      <c r="CD40" s="61">
        <v>2</v>
      </c>
      <c r="CE40" s="49">
        <v>0</v>
      </c>
      <c r="CF40" s="62">
        <v>0</v>
      </c>
      <c r="CG40" s="50">
        <f t="shared" si="11"/>
        <v>0.66666666666666663</v>
      </c>
      <c r="CH40" s="36">
        <f>CD40/Vol!$C$29</f>
        <v>6.5439315941017338</v>
      </c>
      <c r="CI40" s="36">
        <f>CE40/Vol!$C$29</f>
        <v>0</v>
      </c>
      <c r="CJ40" s="36">
        <f>CF40/Vol!$C$29</f>
        <v>0</v>
      </c>
      <c r="CK40" s="34">
        <f>CG40/Vol!$C$29</f>
        <v>2.1813105313672447</v>
      </c>
      <c r="CL40" s="61">
        <v>1</v>
      </c>
      <c r="CM40" s="61">
        <v>1</v>
      </c>
      <c r="CN40" s="49">
        <v>0</v>
      </c>
      <c r="CO40" s="50">
        <f t="shared" si="12"/>
        <v>0.66666666666666663</v>
      </c>
      <c r="CP40" s="36">
        <f>CL40/Vol!$C$30</f>
        <v>3.1019935478534197</v>
      </c>
      <c r="CQ40" s="36">
        <f>CM40/Vol!$C$30</f>
        <v>3.1019935478534197</v>
      </c>
      <c r="CR40" s="36">
        <f>CN40/Vol!$C$30</f>
        <v>0</v>
      </c>
      <c r="CS40" s="34">
        <f>CO40/Vol!$C$30</f>
        <v>2.0679956985689465</v>
      </c>
      <c r="CT40" s="49">
        <v>0</v>
      </c>
      <c r="CU40" s="49">
        <v>0</v>
      </c>
      <c r="CV40" s="49">
        <v>0</v>
      </c>
      <c r="CW40" s="50">
        <f t="shared" si="13"/>
        <v>0</v>
      </c>
      <c r="CX40" s="36">
        <f>CT40/Vol!$C$31</f>
        <v>0</v>
      </c>
      <c r="CY40" s="36">
        <f>CU40/Vol!$C$31</f>
        <v>0</v>
      </c>
      <c r="CZ40" s="36">
        <f>CV40/Vol!$C$31</f>
        <v>0</v>
      </c>
      <c r="DA40" s="34">
        <f>CW40/Vol!$C$31</f>
        <v>0</v>
      </c>
      <c r="DB40" s="49">
        <v>0</v>
      </c>
      <c r="DC40" s="49">
        <v>0</v>
      </c>
      <c r="DD40" s="49">
        <v>0</v>
      </c>
      <c r="DE40" s="50">
        <f t="shared" si="14"/>
        <v>0</v>
      </c>
      <c r="DF40" s="36">
        <f>DB40/Vol!$C$32</f>
        <v>0</v>
      </c>
      <c r="DG40" s="36">
        <f>DC40/Vol!$C$32</f>
        <v>0</v>
      </c>
      <c r="DH40" s="36">
        <f>DD40/Vol!$C$32</f>
        <v>0</v>
      </c>
      <c r="DI40" s="34">
        <f>DE40/Vol!$C$32</f>
        <v>0</v>
      </c>
      <c r="DJ40" s="68"/>
      <c r="DK40" s="49">
        <v>0</v>
      </c>
      <c r="DL40" s="49">
        <v>0</v>
      </c>
      <c r="DM40" s="49">
        <v>0</v>
      </c>
      <c r="DN40" s="50">
        <f t="shared" si="15"/>
        <v>0</v>
      </c>
      <c r="DO40" s="36">
        <f>DK40/Vol!$C$33</f>
        <v>0</v>
      </c>
      <c r="DP40" s="36">
        <f>DL40/Vol!$C$33</f>
        <v>0</v>
      </c>
      <c r="DQ40" s="36">
        <f>DM40/Vol!$C$33</f>
        <v>0</v>
      </c>
      <c r="DR40" s="34">
        <f>DN40/Vol!$C$33</f>
        <v>0</v>
      </c>
      <c r="DS40" s="51">
        <v>1</v>
      </c>
      <c r="DT40" s="49">
        <v>0</v>
      </c>
      <c r="DU40" s="49">
        <v>0</v>
      </c>
      <c r="DV40" s="50">
        <f t="shared" si="16"/>
        <v>0.33333333333333331</v>
      </c>
      <c r="DW40" s="36">
        <f>DS40/Vol!$C$34</f>
        <v>3.6746692797648213</v>
      </c>
      <c r="DX40" s="36">
        <f>DT40/Vol!$C$34</f>
        <v>0</v>
      </c>
      <c r="DY40" s="36">
        <f>DU40/Vol!$C$34</f>
        <v>0</v>
      </c>
      <c r="DZ40" s="34">
        <f>DV40/Vol!$C$34</f>
        <v>1.2248897599216069</v>
      </c>
      <c r="EA40" s="51">
        <v>2</v>
      </c>
      <c r="EB40" s="51">
        <v>2</v>
      </c>
      <c r="EC40" s="51">
        <v>1</v>
      </c>
      <c r="ED40" s="50">
        <f t="shared" si="17"/>
        <v>1.6666666666666667</v>
      </c>
      <c r="EE40" s="36">
        <f>EA40/Vol!$C$35</f>
        <v>5.8256951996271544</v>
      </c>
      <c r="EF40" s="36">
        <f>EB40/Vol!$C$35</f>
        <v>5.8256951996271544</v>
      </c>
      <c r="EG40" s="36">
        <f>EC40/Vol!$C$35</f>
        <v>2.9128475998135772</v>
      </c>
      <c r="EH40" s="34">
        <f>ED40/Vol!$C$35</f>
        <v>4.8547459996892961</v>
      </c>
      <c r="EI40" s="51">
        <v>2</v>
      </c>
      <c r="EJ40" s="51">
        <v>1</v>
      </c>
      <c r="EK40" s="51">
        <v>4</v>
      </c>
      <c r="EL40" s="50">
        <f t="shared" si="18"/>
        <v>2.3333333333333335</v>
      </c>
      <c r="EM40" s="36">
        <f>EI40/Vol!$C$36</f>
        <v>5.8976173625855131</v>
      </c>
      <c r="EN40" s="36">
        <f>EJ40/Vol!$C$36</f>
        <v>2.9488086812927565</v>
      </c>
      <c r="EO40" s="36">
        <f>EK40/Vol!$C$36</f>
        <v>11.795234725171026</v>
      </c>
      <c r="EP40" s="34">
        <f>EL40/Vol!$C$36</f>
        <v>6.8805535896830987</v>
      </c>
      <c r="EQ40" s="51">
        <v>29</v>
      </c>
      <c r="ER40" s="51">
        <v>23</v>
      </c>
      <c r="ES40" s="51">
        <v>26</v>
      </c>
      <c r="ET40" s="50">
        <f t="shared" si="19"/>
        <v>26</v>
      </c>
      <c r="EU40" s="36">
        <f>EQ40/Vol!$C$37</f>
        <v>64.136588818117474</v>
      </c>
      <c r="EV40" s="36">
        <f>ER40/Vol!$C$37</f>
        <v>50.866949752300066</v>
      </c>
      <c r="EW40" s="36">
        <f>ES40/Vol!$C$37</f>
        <v>57.501769285208766</v>
      </c>
      <c r="EX40" s="34">
        <f>ET40/Vol!$C$37</f>
        <v>57.501769285208766</v>
      </c>
      <c r="EY40" s="43"/>
      <c r="EZ40" s="43"/>
      <c r="FA40" s="43"/>
      <c r="FB40" s="43"/>
      <c r="FC40" s="43"/>
      <c r="FD40" s="43"/>
      <c r="FE40" s="43"/>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row>
    <row r="41" spans="1:267" x14ac:dyDescent="0.25">
      <c r="A41" s="137" t="s">
        <v>195</v>
      </c>
      <c r="B41" s="138" t="s">
        <v>18</v>
      </c>
      <c r="C41" s="139" t="s">
        <v>68</v>
      </c>
      <c r="D41" s="49">
        <v>0</v>
      </c>
      <c r="E41" s="49">
        <v>0</v>
      </c>
      <c r="F41" s="49">
        <v>0</v>
      </c>
      <c r="G41" s="50">
        <f t="shared" si="0"/>
        <v>0</v>
      </c>
      <c r="H41" s="36">
        <f>D41/Vol!$C$11</f>
        <v>0</v>
      </c>
      <c r="I41" s="36">
        <f>E41/Vol!$C$11</f>
        <v>0</v>
      </c>
      <c r="J41" s="36">
        <f>F41/Vol!$C$11</f>
        <v>0</v>
      </c>
      <c r="K41" s="34">
        <f>G41/Vol!$C$11</f>
        <v>0</v>
      </c>
      <c r="L41" s="49">
        <v>0</v>
      </c>
      <c r="M41" s="49">
        <v>0</v>
      </c>
      <c r="N41" s="49">
        <v>0</v>
      </c>
      <c r="O41" s="50">
        <f t="shared" si="1"/>
        <v>0</v>
      </c>
      <c r="P41" s="36">
        <f>L41/Vol!$C$12</f>
        <v>0</v>
      </c>
      <c r="Q41" s="36">
        <f>M41/Vol!$C$12</f>
        <v>0</v>
      </c>
      <c r="R41" s="36">
        <f>N41/Vol!$C$12</f>
        <v>0</v>
      </c>
      <c r="S41" s="34">
        <f>O41/Vol!$C$12</f>
        <v>0</v>
      </c>
      <c r="T41" s="49">
        <v>0</v>
      </c>
      <c r="U41" s="49">
        <v>0</v>
      </c>
      <c r="V41" s="51">
        <v>1</v>
      </c>
      <c r="W41" s="50">
        <f t="shared" si="2"/>
        <v>0.33333333333333331</v>
      </c>
      <c r="X41" s="36">
        <f>T41/Vol!$C$13</f>
        <v>0</v>
      </c>
      <c r="Y41" s="36">
        <f>U41/Vol!$C$13</f>
        <v>0</v>
      </c>
      <c r="Z41" s="36">
        <f>V41/Vol!$C$13</f>
        <v>2.1326205641492266</v>
      </c>
      <c r="AA41" s="34">
        <f>W41/Vol!$C$13</f>
        <v>0.71087352138307558</v>
      </c>
      <c r="AB41" s="56">
        <v>0</v>
      </c>
      <c r="AC41" s="51">
        <v>1</v>
      </c>
      <c r="AD41" s="49">
        <v>2</v>
      </c>
      <c r="AE41" s="50">
        <f t="shared" si="3"/>
        <v>1</v>
      </c>
      <c r="AF41" s="36">
        <f>AB41/Vol!$C$14</f>
        <v>0</v>
      </c>
      <c r="AG41" s="36">
        <f>AC41/Vol!$C$14</f>
        <v>3.412192902638763</v>
      </c>
      <c r="AH41" s="36">
        <f>AD41/Vol!$C$14</f>
        <v>6.8243858052775259</v>
      </c>
      <c r="AI41" s="34">
        <f>AE41/Vol!$C$14</f>
        <v>3.412192902638763</v>
      </c>
      <c r="AJ41" s="17"/>
      <c r="AK41" s="49">
        <v>0</v>
      </c>
      <c r="AL41" s="108">
        <v>0</v>
      </c>
      <c r="AM41" s="109">
        <v>0</v>
      </c>
      <c r="AN41" s="97">
        <f t="shared" si="4"/>
        <v>0</v>
      </c>
      <c r="AO41" s="49">
        <v>0</v>
      </c>
      <c r="AP41" s="50">
        <f t="shared" si="5"/>
        <v>0</v>
      </c>
      <c r="AQ41" s="36">
        <f>AK41/Vol!$C$19</f>
        <v>0</v>
      </c>
      <c r="AR41" s="114">
        <f>AL41/Vol!$C$19</f>
        <v>0</v>
      </c>
      <c r="AS41" s="114">
        <f>AM41/Vol!$C$19</f>
        <v>0</v>
      </c>
      <c r="AT41" s="36">
        <f t="shared" si="6"/>
        <v>0</v>
      </c>
      <c r="AU41" s="36">
        <f>AO41/Vol!$C$19</f>
        <v>0</v>
      </c>
      <c r="AV41" s="34">
        <f>AP41/Vol!$C$19</f>
        <v>0</v>
      </c>
      <c r="AW41" s="49">
        <v>0</v>
      </c>
      <c r="AX41" s="49">
        <v>0</v>
      </c>
      <c r="AY41" s="49">
        <v>0</v>
      </c>
      <c r="AZ41" s="50">
        <f t="shared" si="7"/>
        <v>0</v>
      </c>
      <c r="BA41" s="36">
        <f>AW41/Vol!$C$20</f>
        <v>0</v>
      </c>
      <c r="BB41" s="36">
        <f>AX41/Vol!$C$20</f>
        <v>0</v>
      </c>
      <c r="BC41" s="36">
        <f>AY41/Vol!$C$20</f>
        <v>0</v>
      </c>
      <c r="BD41" s="34">
        <f>AZ41/Vol!$C$20</f>
        <v>0</v>
      </c>
      <c r="BE41" s="49">
        <v>0</v>
      </c>
      <c r="BF41" s="49">
        <v>0</v>
      </c>
      <c r="BG41" s="49">
        <v>0</v>
      </c>
      <c r="BH41" s="50">
        <f t="shared" si="8"/>
        <v>0</v>
      </c>
      <c r="BI41" s="36">
        <f>BE41/Vol!$C$21</f>
        <v>0</v>
      </c>
      <c r="BJ41" s="36">
        <f>BF41/Vol!$C$21</f>
        <v>0</v>
      </c>
      <c r="BK41" s="36">
        <f>BG41/Vol!$C$21</f>
        <v>0</v>
      </c>
      <c r="BL41" s="34">
        <f>BH41/Vol!$C$21</f>
        <v>0</v>
      </c>
      <c r="BM41" s="51">
        <v>1</v>
      </c>
      <c r="BN41" s="51">
        <v>1</v>
      </c>
      <c r="BO41" s="51">
        <v>1</v>
      </c>
      <c r="BP41" s="50">
        <f t="shared" si="9"/>
        <v>1</v>
      </c>
      <c r="BQ41" s="36">
        <f>BM41/Vol!$C$22</f>
        <v>2.9128475998135772</v>
      </c>
      <c r="BR41" s="36">
        <f>BN41/Vol!$C$22</f>
        <v>2.9128475998135772</v>
      </c>
      <c r="BS41" s="36">
        <f>BO41/Vol!$C$22</f>
        <v>2.9128475998135772</v>
      </c>
      <c r="BT41" s="34">
        <f>BP41/Vol!$C$22</f>
        <v>2.9128475998135772</v>
      </c>
      <c r="BU41" s="17"/>
      <c r="BV41" s="49">
        <v>0</v>
      </c>
      <c r="BW41" s="49">
        <v>0</v>
      </c>
      <c r="BX41" s="49">
        <v>0</v>
      </c>
      <c r="BY41" s="50">
        <f t="shared" si="10"/>
        <v>0</v>
      </c>
      <c r="BZ41" s="36">
        <f>BV41/Vol!$C$28</f>
        <v>0</v>
      </c>
      <c r="CA41" s="36">
        <f>BW41/Vol!$C$28</f>
        <v>0</v>
      </c>
      <c r="CB41" s="36">
        <f>BX41/Vol!$C$28</f>
        <v>0</v>
      </c>
      <c r="CC41" s="34">
        <f>BY41/Vol!$C$28</f>
        <v>0</v>
      </c>
      <c r="CD41" s="49">
        <v>0</v>
      </c>
      <c r="CE41" s="49">
        <v>0</v>
      </c>
      <c r="CF41" s="62">
        <v>0</v>
      </c>
      <c r="CG41" s="50">
        <f t="shared" si="11"/>
        <v>0</v>
      </c>
      <c r="CH41" s="36">
        <f>CD41/Vol!$C$29</f>
        <v>0</v>
      </c>
      <c r="CI41" s="36">
        <f>CE41/Vol!$C$29</f>
        <v>0</v>
      </c>
      <c r="CJ41" s="36">
        <f>CF41/Vol!$C$29</f>
        <v>0</v>
      </c>
      <c r="CK41" s="34">
        <f>CG41/Vol!$C$29</f>
        <v>0</v>
      </c>
      <c r="CL41" s="49">
        <v>0</v>
      </c>
      <c r="CM41" s="49">
        <v>0</v>
      </c>
      <c r="CN41" s="49">
        <v>0</v>
      </c>
      <c r="CO41" s="50">
        <f t="shared" si="12"/>
        <v>0</v>
      </c>
      <c r="CP41" s="36">
        <f>CL41/Vol!$C$30</f>
        <v>0</v>
      </c>
      <c r="CQ41" s="36">
        <f>CM41/Vol!$C$30</f>
        <v>0</v>
      </c>
      <c r="CR41" s="36">
        <f>CN41/Vol!$C$30</f>
        <v>0</v>
      </c>
      <c r="CS41" s="34">
        <f>CO41/Vol!$C$30</f>
        <v>0</v>
      </c>
      <c r="CT41" s="49">
        <v>0</v>
      </c>
      <c r="CU41" s="49">
        <v>0</v>
      </c>
      <c r="CV41" s="49">
        <v>0</v>
      </c>
      <c r="CW41" s="50">
        <f t="shared" si="13"/>
        <v>0</v>
      </c>
      <c r="CX41" s="36">
        <f>CT41/Vol!$C$31</f>
        <v>0</v>
      </c>
      <c r="CY41" s="36">
        <f>CU41/Vol!$C$31</f>
        <v>0</v>
      </c>
      <c r="CZ41" s="36">
        <f>CV41/Vol!$C$31</f>
        <v>0</v>
      </c>
      <c r="DA41" s="34">
        <f>CW41/Vol!$C$31</f>
        <v>0</v>
      </c>
      <c r="DB41" s="61">
        <v>1</v>
      </c>
      <c r="DC41" s="61">
        <v>1</v>
      </c>
      <c r="DD41" s="49">
        <v>0</v>
      </c>
      <c r="DE41" s="50">
        <f t="shared" si="14"/>
        <v>0.66666666666666663</v>
      </c>
      <c r="DF41" s="36">
        <f>DB41/Vol!$C$32</f>
        <v>2.041482933202678</v>
      </c>
      <c r="DG41" s="36">
        <f>DC41/Vol!$C$32</f>
        <v>2.041482933202678</v>
      </c>
      <c r="DH41" s="36">
        <f>DD41/Vol!$C$32</f>
        <v>0</v>
      </c>
      <c r="DI41" s="34">
        <f>DE41/Vol!$C$32</f>
        <v>1.3609886221351186</v>
      </c>
      <c r="DJ41" s="68"/>
      <c r="DK41" s="49">
        <v>0</v>
      </c>
      <c r="DL41" s="49">
        <v>0</v>
      </c>
      <c r="DM41" s="49">
        <v>0</v>
      </c>
      <c r="DN41" s="50">
        <f t="shared" si="15"/>
        <v>0</v>
      </c>
      <c r="DO41" s="36">
        <f>DK41/Vol!$C$33</f>
        <v>0</v>
      </c>
      <c r="DP41" s="36">
        <f>DL41/Vol!$C$33</f>
        <v>0</v>
      </c>
      <c r="DQ41" s="36">
        <f>DM41/Vol!$C$33</f>
        <v>0</v>
      </c>
      <c r="DR41" s="34">
        <f>DN41/Vol!$C$33</f>
        <v>0</v>
      </c>
      <c r="DS41" s="49">
        <v>0</v>
      </c>
      <c r="DT41" s="49">
        <v>0</v>
      </c>
      <c r="DU41" s="49">
        <v>0</v>
      </c>
      <c r="DV41" s="50">
        <f t="shared" si="16"/>
        <v>0</v>
      </c>
      <c r="DW41" s="36">
        <f>DS41/Vol!$C$34</f>
        <v>0</v>
      </c>
      <c r="DX41" s="36">
        <f>DT41/Vol!$C$34</f>
        <v>0</v>
      </c>
      <c r="DY41" s="36">
        <f>DU41/Vol!$C$34</f>
        <v>0</v>
      </c>
      <c r="DZ41" s="34">
        <f>DV41/Vol!$C$34</f>
        <v>0</v>
      </c>
      <c r="EA41" s="49">
        <v>0</v>
      </c>
      <c r="EB41" s="49">
        <v>0</v>
      </c>
      <c r="EC41" s="49">
        <v>0</v>
      </c>
      <c r="ED41" s="50">
        <f t="shared" si="17"/>
        <v>0</v>
      </c>
      <c r="EE41" s="36">
        <f>EA41/Vol!$C$35</f>
        <v>0</v>
      </c>
      <c r="EF41" s="36">
        <f>EB41/Vol!$C$35</f>
        <v>0</v>
      </c>
      <c r="EG41" s="36">
        <f>EC41/Vol!$C$35</f>
        <v>0</v>
      </c>
      <c r="EH41" s="34">
        <f>ED41/Vol!$C$35</f>
        <v>0</v>
      </c>
      <c r="EI41" s="49">
        <v>0</v>
      </c>
      <c r="EJ41" s="49">
        <v>0</v>
      </c>
      <c r="EK41" s="49">
        <v>0</v>
      </c>
      <c r="EL41" s="50">
        <f t="shared" si="18"/>
        <v>0</v>
      </c>
      <c r="EM41" s="36">
        <f>EI41/Vol!$C$36</f>
        <v>0</v>
      </c>
      <c r="EN41" s="36">
        <f>EJ41/Vol!$C$36</f>
        <v>0</v>
      </c>
      <c r="EO41" s="36">
        <f>EK41/Vol!$C$36</f>
        <v>0</v>
      </c>
      <c r="EP41" s="34">
        <f>EL41/Vol!$C$36</f>
        <v>0</v>
      </c>
      <c r="EQ41" s="49">
        <v>0</v>
      </c>
      <c r="ER41" s="49">
        <v>0</v>
      </c>
      <c r="ES41" s="49">
        <v>0</v>
      </c>
      <c r="ET41" s="50">
        <f t="shared" si="19"/>
        <v>0</v>
      </c>
      <c r="EU41" s="36">
        <f>EQ41/Vol!$C$37</f>
        <v>0</v>
      </c>
      <c r="EV41" s="36">
        <f>ER41/Vol!$C$37</f>
        <v>0</v>
      </c>
      <c r="EW41" s="36">
        <f>ES41/Vol!$C$37</f>
        <v>0</v>
      </c>
      <c r="EX41" s="34">
        <f>ET41/Vol!$C$37</f>
        <v>0</v>
      </c>
      <c r="EY41" s="43"/>
      <c r="EZ41" s="43"/>
      <c r="FA41" s="43"/>
      <c r="FB41" s="43"/>
      <c r="FC41" s="43"/>
      <c r="FD41" s="43"/>
      <c r="FE41" s="43"/>
    </row>
    <row r="42" spans="1:267" x14ac:dyDescent="0.25">
      <c r="A42" s="137" t="s">
        <v>195</v>
      </c>
      <c r="B42" s="138" t="s">
        <v>18</v>
      </c>
      <c r="C42" s="139" t="s">
        <v>51</v>
      </c>
      <c r="D42" s="61">
        <v>168</v>
      </c>
      <c r="E42" s="61">
        <v>51</v>
      </c>
      <c r="F42" s="61">
        <v>126</v>
      </c>
      <c r="G42" s="50">
        <f t="shared" si="0"/>
        <v>115</v>
      </c>
      <c r="H42" s="36">
        <f>D42/Vol!$C$11</f>
        <v>472.08692394155099</v>
      </c>
      <c r="I42" s="36">
        <f>E42/Vol!$C$11</f>
        <v>143.31210191082798</v>
      </c>
      <c r="J42" s="36">
        <f>F42/Vol!$C$11</f>
        <v>354.06519295616323</v>
      </c>
      <c r="K42" s="34">
        <f>G42/Vol!$C$11</f>
        <v>323.15473960284743</v>
      </c>
      <c r="L42" s="51">
        <v>37</v>
      </c>
      <c r="M42" s="51">
        <v>22</v>
      </c>
      <c r="N42" s="51">
        <v>19</v>
      </c>
      <c r="O42" s="50">
        <f t="shared" si="1"/>
        <v>26</v>
      </c>
      <c r="P42" s="36">
        <f>L42/Vol!$C$12</f>
        <v>133.90272148233927</v>
      </c>
      <c r="Q42" s="36">
        <f>M42/Vol!$C$12</f>
        <v>79.617834394904435</v>
      </c>
      <c r="R42" s="36">
        <f>N42/Vol!$C$12</f>
        <v>68.760856977417475</v>
      </c>
      <c r="S42" s="34">
        <f>O42/Vol!$C$12</f>
        <v>94.093804284887071</v>
      </c>
      <c r="T42" s="61">
        <v>67</v>
      </c>
      <c r="U42" s="61">
        <v>42</v>
      </c>
      <c r="V42" s="51">
        <v>46</v>
      </c>
      <c r="W42" s="50">
        <f t="shared" si="2"/>
        <v>51.666666666666664</v>
      </c>
      <c r="X42" s="36">
        <f>T42/Vol!$C$13</f>
        <v>142.8855777979982</v>
      </c>
      <c r="Y42" s="36">
        <f>U42/Vol!$C$13</f>
        <v>89.570063694267517</v>
      </c>
      <c r="Z42" s="36">
        <f>V42/Vol!$C$13</f>
        <v>98.100545950864429</v>
      </c>
      <c r="AA42" s="34">
        <f>W42/Vol!$C$13</f>
        <v>110.1853958143767</v>
      </c>
      <c r="AB42" s="61">
        <v>17</v>
      </c>
      <c r="AC42" s="51">
        <v>150</v>
      </c>
      <c r="AD42" s="51">
        <v>108</v>
      </c>
      <c r="AE42" s="50">
        <f t="shared" si="3"/>
        <v>91.666666666666671</v>
      </c>
      <c r="AF42" s="36">
        <f>AB42/Vol!$C$14</f>
        <v>58.007279344858965</v>
      </c>
      <c r="AG42" s="36">
        <f>AC42/Vol!$C$14</f>
        <v>511.82893539581443</v>
      </c>
      <c r="AH42" s="36">
        <f>AD42/Vol!$C$14</f>
        <v>368.51683348498636</v>
      </c>
      <c r="AI42" s="34">
        <f>AE42/Vol!$C$14</f>
        <v>312.78434940855328</v>
      </c>
      <c r="AJ42" s="17"/>
      <c r="AK42" s="51">
        <v>11</v>
      </c>
      <c r="AL42" s="108">
        <v>6</v>
      </c>
      <c r="AM42" s="109">
        <v>5</v>
      </c>
      <c r="AN42" s="113">
        <f t="shared" si="4"/>
        <v>11</v>
      </c>
      <c r="AO42" s="51">
        <v>2</v>
      </c>
      <c r="AP42" s="50">
        <f t="shared" si="5"/>
        <v>7</v>
      </c>
      <c r="AQ42" s="36">
        <f>AK42/Vol!$C$19</f>
        <v>36.491507430997871</v>
      </c>
      <c r="AR42" s="114">
        <f>AL42/Vol!$C$19</f>
        <v>19.904458598726112</v>
      </c>
      <c r="AS42" s="114">
        <f>AM42/Vol!$C$19</f>
        <v>16.587048832271758</v>
      </c>
      <c r="AT42" s="36">
        <f t="shared" si="6"/>
        <v>36.491507430997871</v>
      </c>
      <c r="AU42" s="36">
        <f>AO42/Vol!$C$19</f>
        <v>6.6348195329087041</v>
      </c>
      <c r="AV42" s="34">
        <f>AP42/Vol!$C$19</f>
        <v>23.221868365180462</v>
      </c>
      <c r="AW42" s="51">
        <v>9</v>
      </c>
      <c r="AX42" s="51">
        <v>10</v>
      </c>
      <c r="AY42" s="51">
        <v>15</v>
      </c>
      <c r="AZ42" s="50">
        <f t="shared" si="7"/>
        <v>10</v>
      </c>
      <c r="BA42" s="36">
        <f>AW42/Vol!$C$20</f>
        <v>28.285283271873947</v>
      </c>
      <c r="BB42" s="36">
        <f>AX42/Vol!$C$20</f>
        <v>31.428092524304386</v>
      </c>
      <c r="BC42" s="36">
        <f>AY42/Vol!$C$20</f>
        <v>47.142138786456577</v>
      </c>
      <c r="BD42" s="34">
        <f>AZ42/Vol!$C$20</f>
        <v>31.428092524304386</v>
      </c>
      <c r="BE42" s="51">
        <v>8</v>
      </c>
      <c r="BF42" s="51">
        <v>4</v>
      </c>
      <c r="BG42" s="51">
        <v>9</v>
      </c>
      <c r="BH42" s="50">
        <f t="shared" si="8"/>
        <v>8</v>
      </c>
      <c r="BI42" s="36">
        <f>BE42/Vol!$C$21</f>
        <v>21.231422505307851</v>
      </c>
      <c r="BJ42" s="36">
        <f>BF42/Vol!$C$21</f>
        <v>10.615711252653925</v>
      </c>
      <c r="BK42" s="36">
        <f>BG42/Vol!$C$21</f>
        <v>23.885350318471332</v>
      </c>
      <c r="BL42" s="34">
        <f>BH42/Vol!$C$21</f>
        <v>21.231422505307851</v>
      </c>
      <c r="BM42" s="51">
        <v>5</v>
      </c>
      <c r="BN42" s="49">
        <v>0</v>
      </c>
      <c r="BO42" s="51">
        <v>5</v>
      </c>
      <c r="BP42" s="50">
        <f t="shared" si="9"/>
        <v>5</v>
      </c>
      <c r="BQ42" s="36">
        <f>BM42/Vol!$C$22</f>
        <v>14.564237999067887</v>
      </c>
      <c r="BR42" s="36">
        <f>BN42/Vol!$C$22</f>
        <v>0</v>
      </c>
      <c r="BS42" s="36">
        <f>BO42/Vol!$C$22</f>
        <v>14.564237999067887</v>
      </c>
      <c r="BT42" s="34">
        <f>BP42/Vol!$C$22</f>
        <v>14.564237999067887</v>
      </c>
      <c r="BU42" s="17"/>
      <c r="BV42" s="49">
        <v>0</v>
      </c>
      <c r="BW42" s="49">
        <v>0</v>
      </c>
      <c r="BX42" s="49">
        <v>0</v>
      </c>
      <c r="BY42" s="50">
        <f t="shared" si="10"/>
        <v>0</v>
      </c>
      <c r="BZ42" s="36">
        <f>BV42/Vol!$C$28</f>
        <v>0</v>
      </c>
      <c r="CA42" s="36">
        <f>BW42/Vol!$C$28</f>
        <v>0</v>
      </c>
      <c r="CB42" s="36">
        <f>BX42/Vol!$C$28</f>
        <v>0</v>
      </c>
      <c r="CC42" s="34">
        <f>BY42/Vol!$C$28</f>
        <v>0</v>
      </c>
      <c r="CD42" s="49">
        <v>0</v>
      </c>
      <c r="CE42" s="49">
        <v>0</v>
      </c>
      <c r="CF42" s="62">
        <v>0</v>
      </c>
      <c r="CG42" s="50">
        <f t="shared" si="11"/>
        <v>0</v>
      </c>
      <c r="CH42" s="36">
        <f>CD42/Vol!$C$29</f>
        <v>0</v>
      </c>
      <c r="CI42" s="36">
        <f>CE42/Vol!$C$29</f>
        <v>0</v>
      </c>
      <c r="CJ42" s="36">
        <f>CF42/Vol!$C$29</f>
        <v>0</v>
      </c>
      <c r="CK42" s="34">
        <f>CG42/Vol!$C$29</f>
        <v>0</v>
      </c>
      <c r="CL42" s="49">
        <v>0</v>
      </c>
      <c r="CM42" s="49">
        <v>0</v>
      </c>
      <c r="CN42" s="49">
        <v>0</v>
      </c>
      <c r="CO42" s="50">
        <f t="shared" si="12"/>
        <v>0</v>
      </c>
      <c r="CP42" s="36">
        <f>CL42/Vol!$C$30</f>
        <v>0</v>
      </c>
      <c r="CQ42" s="36">
        <f>CM42/Vol!$C$30</f>
        <v>0</v>
      </c>
      <c r="CR42" s="36">
        <f>CN42/Vol!$C$30</f>
        <v>0</v>
      </c>
      <c r="CS42" s="34">
        <f>CO42/Vol!$C$30</f>
        <v>0</v>
      </c>
      <c r="CT42" s="49">
        <v>0</v>
      </c>
      <c r="CU42" s="49">
        <v>0</v>
      </c>
      <c r="CV42" s="49">
        <v>0</v>
      </c>
      <c r="CW42" s="50">
        <f t="shared" si="13"/>
        <v>0</v>
      </c>
      <c r="CX42" s="36">
        <f>CT42/Vol!$C$31</f>
        <v>0</v>
      </c>
      <c r="CY42" s="36">
        <f>CU42/Vol!$C$31</f>
        <v>0</v>
      </c>
      <c r="CZ42" s="36">
        <f>CV42/Vol!$C$31</f>
        <v>0</v>
      </c>
      <c r="DA42" s="34">
        <f>CW42/Vol!$C$31</f>
        <v>0</v>
      </c>
      <c r="DB42" s="49">
        <v>0</v>
      </c>
      <c r="DC42" s="55">
        <v>0</v>
      </c>
      <c r="DD42" s="49">
        <v>0</v>
      </c>
      <c r="DE42" s="50">
        <f t="shared" si="14"/>
        <v>0</v>
      </c>
      <c r="DF42" s="36">
        <f>DB42/Vol!$C$32</f>
        <v>0</v>
      </c>
      <c r="DG42" s="36">
        <f>DC42/Vol!$C$32</f>
        <v>0</v>
      </c>
      <c r="DH42" s="36">
        <f>DD42/Vol!$C$32</f>
        <v>0</v>
      </c>
      <c r="DI42" s="34">
        <f>DE42/Vol!$C$32</f>
        <v>0</v>
      </c>
      <c r="DJ42" s="68"/>
      <c r="DK42" s="51">
        <v>1</v>
      </c>
      <c r="DL42" s="51">
        <v>2</v>
      </c>
      <c r="DM42" s="51">
        <v>1</v>
      </c>
      <c r="DN42" s="50">
        <f t="shared" si="15"/>
        <v>1.3333333333333333</v>
      </c>
      <c r="DO42" s="36">
        <f>DK42/Vol!$C$33</f>
        <v>3.1428092524304385</v>
      </c>
      <c r="DP42" s="36">
        <f>DL42/Vol!$C$33</f>
        <v>6.285618504860877</v>
      </c>
      <c r="DQ42" s="36">
        <f>DM42/Vol!$C$33</f>
        <v>3.1428092524304385</v>
      </c>
      <c r="DR42" s="34">
        <f>DN42/Vol!$C$33</f>
        <v>4.1904123365739174</v>
      </c>
      <c r="DS42" s="49">
        <v>0</v>
      </c>
      <c r="DT42" s="51">
        <v>1</v>
      </c>
      <c r="DU42" s="51">
        <v>1</v>
      </c>
      <c r="DV42" s="50">
        <f t="shared" si="16"/>
        <v>0.66666666666666663</v>
      </c>
      <c r="DW42" s="36">
        <f>DS42/Vol!$C$34</f>
        <v>0</v>
      </c>
      <c r="DX42" s="36">
        <f>DT42/Vol!$C$34</f>
        <v>3.6746692797648213</v>
      </c>
      <c r="DY42" s="36">
        <f>DU42/Vol!$C$34</f>
        <v>3.6746692797648213</v>
      </c>
      <c r="DZ42" s="34">
        <f>DV42/Vol!$C$34</f>
        <v>2.4497795198432137</v>
      </c>
      <c r="EA42" s="51">
        <v>1</v>
      </c>
      <c r="EB42" s="51">
        <v>1</v>
      </c>
      <c r="EC42" s="51">
        <v>1</v>
      </c>
      <c r="ED42" s="50">
        <f t="shared" si="17"/>
        <v>1</v>
      </c>
      <c r="EE42" s="36">
        <f>EA42/Vol!$C$35</f>
        <v>2.9128475998135772</v>
      </c>
      <c r="EF42" s="36">
        <f>EB42/Vol!$C$35</f>
        <v>2.9128475998135772</v>
      </c>
      <c r="EG42" s="36">
        <f>EC42/Vol!$C$35</f>
        <v>2.9128475998135772</v>
      </c>
      <c r="EH42" s="34">
        <f>ED42/Vol!$C$35</f>
        <v>2.9128475998135772</v>
      </c>
      <c r="EI42" s="49">
        <v>0</v>
      </c>
      <c r="EJ42" s="49">
        <v>0</v>
      </c>
      <c r="EK42" s="49">
        <v>0</v>
      </c>
      <c r="EL42" s="50">
        <f t="shared" si="18"/>
        <v>0</v>
      </c>
      <c r="EM42" s="36">
        <f>EI42/Vol!$C$36</f>
        <v>0</v>
      </c>
      <c r="EN42" s="36">
        <f>EJ42/Vol!$C$36</f>
        <v>0</v>
      </c>
      <c r="EO42" s="36">
        <f>EK42/Vol!$C$36</f>
        <v>0</v>
      </c>
      <c r="EP42" s="34">
        <f>EL42/Vol!$C$36</f>
        <v>0</v>
      </c>
      <c r="EQ42" s="51">
        <v>2</v>
      </c>
      <c r="ER42" s="51">
        <v>1</v>
      </c>
      <c r="ES42" s="51">
        <v>1</v>
      </c>
      <c r="ET42" s="50">
        <f t="shared" si="19"/>
        <v>1.3333333333333333</v>
      </c>
      <c r="EU42" s="36">
        <f>EQ42/Vol!$C$37</f>
        <v>4.4232130219391363</v>
      </c>
      <c r="EV42" s="36">
        <f>ER42/Vol!$C$37</f>
        <v>2.2116065109695682</v>
      </c>
      <c r="EW42" s="36">
        <f>ES42/Vol!$C$37</f>
        <v>2.2116065109695682</v>
      </c>
      <c r="EX42" s="34">
        <f>ET42/Vol!$C$37</f>
        <v>2.948808681292757</v>
      </c>
      <c r="EY42" s="43"/>
      <c r="EZ42" s="17"/>
      <c r="FA42" s="17"/>
      <c r="FB42" s="17"/>
      <c r="FC42" s="17"/>
      <c r="FD42" s="17"/>
      <c r="FE42" s="17"/>
    </row>
    <row r="43" spans="1:267" x14ac:dyDescent="0.25">
      <c r="A43" s="137" t="s">
        <v>195</v>
      </c>
      <c r="B43" s="138" t="s">
        <v>18</v>
      </c>
      <c r="C43" s="139" t="s">
        <v>52</v>
      </c>
      <c r="D43" s="61">
        <v>7</v>
      </c>
      <c r="E43" s="61">
        <v>6</v>
      </c>
      <c r="F43" s="51">
        <v>8</v>
      </c>
      <c r="G43" s="50">
        <f t="shared" si="0"/>
        <v>7</v>
      </c>
      <c r="H43" s="36">
        <f>D43/Vol!$C$11</f>
        <v>19.670288497564623</v>
      </c>
      <c r="I43" s="36">
        <f>E43/Vol!$C$11</f>
        <v>16.860247283626823</v>
      </c>
      <c r="J43" s="36">
        <f>F43/Vol!$C$11</f>
        <v>22.480329711502428</v>
      </c>
      <c r="K43" s="34">
        <f>G43/Vol!$C$11</f>
        <v>19.670288497564623</v>
      </c>
      <c r="L43" s="51">
        <v>9</v>
      </c>
      <c r="M43" s="51">
        <v>2</v>
      </c>
      <c r="N43" s="51">
        <v>2</v>
      </c>
      <c r="O43" s="50">
        <f t="shared" si="1"/>
        <v>4.333333333333333</v>
      </c>
      <c r="P43" s="36">
        <f>L43/Vol!$C$12</f>
        <v>32.570932252460906</v>
      </c>
      <c r="Q43" s="36">
        <f>M43/Vol!$C$12</f>
        <v>7.2379849449913127</v>
      </c>
      <c r="R43" s="36">
        <f>N43/Vol!$C$12</f>
        <v>7.2379849449913127</v>
      </c>
      <c r="S43" s="34">
        <f>O43/Vol!$C$12</f>
        <v>15.682300714147843</v>
      </c>
      <c r="T43" s="49">
        <v>0</v>
      </c>
      <c r="U43" s="61">
        <v>1</v>
      </c>
      <c r="V43" s="49">
        <v>0</v>
      </c>
      <c r="W43" s="50">
        <f t="shared" si="2"/>
        <v>0.33333333333333331</v>
      </c>
      <c r="X43" s="36">
        <f>T43/Vol!$C$13</f>
        <v>0</v>
      </c>
      <c r="Y43" s="36">
        <f>U43/Vol!$C$13</f>
        <v>2.1326205641492266</v>
      </c>
      <c r="Z43" s="36">
        <f>V43/Vol!$C$13</f>
        <v>0</v>
      </c>
      <c r="AA43" s="34">
        <f>W43/Vol!$C$13</f>
        <v>0.71087352138307558</v>
      </c>
      <c r="AB43" s="49">
        <v>0</v>
      </c>
      <c r="AC43" s="51">
        <v>1</v>
      </c>
      <c r="AD43" s="49">
        <v>0</v>
      </c>
      <c r="AE43" s="50">
        <f t="shared" si="3"/>
        <v>0.33333333333333331</v>
      </c>
      <c r="AF43" s="36">
        <f>AB43/Vol!$C$14</f>
        <v>0</v>
      </c>
      <c r="AG43" s="36">
        <f>AC43/Vol!$C$14</f>
        <v>3.412192902638763</v>
      </c>
      <c r="AH43" s="36">
        <f>AD43/Vol!$C$14</f>
        <v>0</v>
      </c>
      <c r="AI43" s="34">
        <f>AE43/Vol!$C$14</f>
        <v>1.1373976342129208</v>
      </c>
      <c r="AJ43" s="17"/>
      <c r="AK43" s="51">
        <v>1</v>
      </c>
      <c r="AL43" s="108">
        <v>0</v>
      </c>
      <c r="AM43" s="109">
        <v>0</v>
      </c>
      <c r="AN43" s="97">
        <f t="shared" si="4"/>
        <v>0</v>
      </c>
      <c r="AO43" s="49">
        <v>0</v>
      </c>
      <c r="AP43" s="50">
        <f t="shared" si="5"/>
        <v>0.2</v>
      </c>
      <c r="AQ43" s="36">
        <f>AK43/Vol!$C$19</f>
        <v>3.317409766454352</v>
      </c>
      <c r="AR43" s="114">
        <f>AL43/Vol!$C$19</f>
        <v>0</v>
      </c>
      <c r="AS43" s="114">
        <f>AM43/Vol!$C$19</f>
        <v>0</v>
      </c>
      <c r="AT43" s="36">
        <f t="shared" si="6"/>
        <v>0</v>
      </c>
      <c r="AU43" s="36">
        <f>AO43/Vol!$C$19</f>
        <v>0</v>
      </c>
      <c r="AV43" s="34">
        <f>AP43/Vol!$C$19</f>
        <v>0.66348195329087045</v>
      </c>
      <c r="AW43" s="49">
        <v>0</v>
      </c>
      <c r="AX43" s="49">
        <v>0</v>
      </c>
      <c r="AY43" s="49">
        <v>0</v>
      </c>
      <c r="AZ43" s="50">
        <f t="shared" si="7"/>
        <v>0</v>
      </c>
      <c r="BA43" s="36">
        <f>AW43/Vol!$C$20</f>
        <v>0</v>
      </c>
      <c r="BB43" s="36">
        <f>AX43/Vol!$C$20</f>
        <v>0</v>
      </c>
      <c r="BC43" s="36">
        <f>AY43/Vol!$C$20</f>
        <v>0</v>
      </c>
      <c r="BD43" s="34">
        <f>AZ43/Vol!$C$20</f>
        <v>0</v>
      </c>
      <c r="BE43" s="49">
        <v>0</v>
      </c>
      <c r="BF43" s="51">
        <v>1</v>
      </c>
      <c r="BG43" s="49">
        <v>0</v>
      </c>
      <c r="BH43" s="50">
        <f t="shared" si="8"/>
        <v>0</v>
      </c>
      <c r="BI43" s="36">
        <f>BE43/Vol!$C$21</f>
        <v>0</v>
      </c>
      <c r="BJ43" s="36">
        <f>BF43/Vol!$C$21</f>
        <v>2.6539278131634814</v>
      </c>
      <c r="BK43" s="36">
        <f>BG43/Vol!$C$21</f>
        <v>0</v>
      </c>
      <c r="BL43" s="34">
        <f>BH43/Vol!$C$21</f>
        <v>0</v>
      </c>
      <c r="BM43" s="49">
        <v>0</v>
      </c>
      <c r="BN43" s="51">
        <v>1</v>
      </c>
      <c r="BO43" s="49">
        <v>0</v>
      </c>
      <c r="BP43" s="50">
        <f t="shared" si="9"/>
        <v>0</v>
      </c>
      <c r="BQ43" s="36">
        <f>BM43/Vol!$C$22</f>
        <v>0</v>
      </c>
      <c r="BR43" s="36">
        <f>BN43/Vol!$C$22</f>
        <v>2.9128475998135772</v>
      </c>
      <c r="BS43" s="36">
        <f>BO43/Vol!$C$22</f>
        <v>0</v>
      </c>
      <c r="BT43" s="34">
        <f>BP43/Vol!$C$22</f>
        <v>0</v>
      </c>
      <c r="BU43" s="17"/>
      <c r="BV43" s="49">
        <v>0</v>
      </c>
      <c r="BW43" s="49">
        <v>0</v>
      </c>
      <c r="BX43" s="49">
        <v>0</v>
      </c>
      <c r="BY43" s="50">
        <f t="shared" si="10"/>
        <v>0</v>
      </c>
      <c r="BZ43" s="36">
        <f>BV43/Vol!$C$28</f>
        <v>0</v>
      </c>
      <c r="CA43" s="36">
        <f>BW43/Vol!$C$28</f>
        <v>0</v>
      </c>
      <c r="CB43" s="36">
        <f>BX43/Vol!$C$28</f>
        <v>0</v>
      </c>
      <c r="CC43" s="34">
        <f>BY43/Vol!$C$28</f>
        <v>0</v>
      </c>
      <c r="CD43" s="49">
        <v>0</v>
      </c>
      <c r="CE43" s="49">
        <v>0</v>
      </c>
      <c r="CF43" s="62">
        <v>0</v>
      </c>
      <c r="CG43" s="50">
        <f t="shared" si="11"/>
        <v>0</v>
      </c>
      <c r="CH43" s="36">
        <f>CD43/Vol!$C$29</f>
        <v>0</v>
      </c>
      <c r="CI43" s="36">
        <f>CE43/Vol!$C$29</f>
        <v>0</v>
      </c>
      <c r="CJ43" s="36">
        <f>CF43/Vol!$C$29</f>
        <v>0</v>
      </c>
      <c r="CK43" s="34">
        <f>CG43/Vol!$C$29</f>
        <v>0</v>
      </c>
      <c r="CL43" s="49">
        <v>0</v>
      </c>
      <c r="CM43" s="49">
        <v>0</v>
      </c>
      <c r="CN43" s="49">
        <v>0</v>
      </c>
      <c r="CO43" s="50">
        <f t="shared" si="12"/>
        <v>0</v>
      </c>
      <c r="CP43" s="36">
        <f>CL43/Vol!$C$30</f>
        <v>0</v>
      </c>
      <c r="CQ43" s="36">
        <f>CM43/Vol!$C$30</f>
        <v>0</v>
      </c>
      <c r="CR43" s="36">
        <f>CN43/Vol!$C$30</f>
        <v>0</v>
      </c>
      <c r="CS43" s="34">
        <f>CO43/Vol!$C$30</f>
        <v>0</v>
      </c>
      <c r="CT43" s="49">
        <v>0</v>
      </c>
      <c r="CU43" s="49">
        <v>0</v>
      </c>
      <c r="CV43" s="49">
        <v>0</v>
      </c>
      <c r="CW43" s="50">
        <f t="shared" si="13"/>
        <v>0</v>
      </c>
      <c r="CX43" s="36">
        <f>CT43/Vol!$C$31</f>
        <v>0</v>
      </c>
      <c r="CY43" s="36">
        <f>CU43/Vol!$C$31</f>
        <v>0</v>
      </c>
      <c r="CZ43" s="36">
        <f>CV43/Vol!$C$31</f>
        <v>0</v>
      </c>
      <c r="DA43" s="34">
        <f>CW43/Vol!$C$31</f>
        <v>0</v>
      </c>
      <c r="DB43" s="49">
        <v>0</v>
      </c>
      <c r="DC43" s="55">
        <v>0</v>
      </c>
      <c r="DD43" s="49">
        <v>0</v>
      </c>
      <c r="DE43" s="50">
        <f t="shared" si="14"/>
        <v>0</v>
      </c>
      <c r="DF43" s="36">
        <f>DB43/Vol!$C$32</f>
        <v>0</v>
      </c>
      <c r="DG43" s="36">
        <f>DC43/Vol!$C$32</f>
        <v>0</v>
      </c>
      <c r="DH43" s="36">
        <f>DD43/Vol!$C$32</f>
        <v>0</v>
      </c>
      <c r="DI43" s="34">
        <f>DE43/Vol!$C$32</f>
        <v>0</v>
      </c>
      <c r="DJ43" s="68"/>
      <c r="DK43" s="49">
        <v>0</v>
      </c>
      <c r="DL43" s="49">
        <v>0</v>
      </c>
      <c r="DM43" s="49">
        <v>0</v>
      </c>
      <c r="DN43" s="50">
        <f t="shared" si="15"/>
        <v>0</v>
      </c>
      <c r="DO43" s="36">
        <f>DK43/Vol!$C$33</f>
        <v>0</v>
      </c>
      <c r="DP43" s="36">
        <f>DL43/Vol!$C$33</f>
        <v>0</v>
      </c>
      <c r="DQ43" s="36">
        <f>DM43/Vol!$C$33</f>
        <v>0</v>
      </c>
      <c r="DR43" s="34">
        <f>DN43/Vol!$C$33</f>
        <v>0</v>
      </c>
      <c r="DS43" s="49">
        <v>0</v>
      </c>
      <c r="DT43" s="49">
        <v>0</v>
      </c>
      <c r="DU43" s="49">
        <v>0</v>
      </c>
      <c r="DV43" s="50">
        <f t="shared" si="16"/>
        <v>0</v>
      </c>
      <c r="DW43" s="36">
        <f>DS43/Vol!$C$34</f>
        <v>0</v>
      </c>
      <c r="DX43" s="36">
        <f>DT43/Vol!$C$34</f>
        <v>0</v>
      </c>
      <c r="DY43" s="36">
        <f>DU43/Vol!$C$34</f>
        <v>0</v>
      </c>
      <c r="DZ43" s="34">
        <f>DV43/Vol!$C$34</f>
        <v>0</v>
      </c>
      <c r="EA43" s="51">
        <v>1</v>
      </c>
      <c r="EB43" s="49">
        <v>0</v>
      </c>
      <c r="EC43" s="49">
        <v>0</v>
      </c>
      <c r="ED43" s="50">
        <f t="shared" si="17"/>
        <v>0.33333333333333331</v>
      </c>
      <c r="EE43" s="36">
        <f>EA43/Vol!$C$35</f>
        <v>2.9128475998135772</v>
      </c>
      <c r="EF43" s="36">
        <f>EB43/Vol!$C$35</f>
        <v>0</v>
      </c>
      <c r="EG43" s="36">
        <f>EC43/Vol!$C$35</f>
        <v>0</v>
      </c>
      <c r="EH43" s="34">
        <f>ED43/Vol!$C$35</f>
        <v>0.97094919993785911</v>
      </c>
      <c r="EI43" s="49">
        <v>0</v>
      </c>
      <c r="EJ43" s="49">
        <v>0</v>
      </c>
      <c r="EK43" s="51">
        <v>1</v>
      </c>
      <c r="EL43" s="50">
        <f t="shared" si="18"/>
        <v>0.33333333333333331</v>
      </c>
      <c r="EM43" s="36">
        <f>EI43/Vol!$C$36</f>
        <v>0</v>
      </c>
      <c r="EN43" s="36">
        <f>EJ43/Vol!$C$36</f>
        <v>0</v>
      </c>
      <c r="EO43" s="36">
        <f>EK43/Vol!$C$36</f>
        <v>2.9488086812927565</v>
      </c>
      <c r="EP43" s="34">
        <f>EL43/Vol!$C$36</f>
        <v>0.98293622709758544</v>
      </c>
      <c r="EQ43" s="51">
        <v>1</v>
      </c>
      <c r="ER43" s="51">
        <v>2</v>
      </c>
      <c r="ES43" s="49">
        <v>0</v>
      </c>
      <c r="ET43" s="50">
        <f t="shared" si="19"/>
        <v>1</v>
      </c>
      <c r="EU43" s="36">
        <f>EQ43/Vol!$C$37</f>
        <v>2.2116065109695682</v>
      </c>
      <c r="EV43" s="36">
        <f>ER43/Vol!$C$37</f>
        <v>4.4232130219391363</v>
      </c>
      <c r="EW43" s="36">
        <f>ES43/Vol!$C$37</f>
        <v>0</v>
      </c>
      <c r="EX43" s="34">
        <f>ET43/Vol!$C$37</f>
        <v>2.2116065109695682</v>
      </c>
      <c r="EY43" s="43"/>
      <c r="EZ43" s="17"/>
      <c r="FA43" s="17"/>
      <c r="FB43" s="17"/>
      <c r="FC43" s="17"/>
      <c r="FD43" s="17"/>
      <c r="FE43" s="17"/>
    </row>
    <row r="44" spans="1:267" x14ac:dyDescent="0.25">
      <c r="A44" s="137" t="s">
        <v>195</v>
      </c>
      <c r="B44" s="138" t="s">
        <v>19</v>
      </c>
      <c r="C44" s="139" t="s">
        <v>50</v>
      </c>
      <c r="D44" s="61">
        <v>2</v>
      </c>
      <c r="E44" s="49">
        <v>0</v>
      </c>
      <c r="F44" s="51">
        <v>2</v>
      </c>
      <c r="G44" s="50">
        <f t="shared" si="0"/>
        <v>1.3333333333333333</v>
      </c>
      <c r="H44" s="36">
        <f>D44/Vol!$C$11</f>
        <v>5.620082427875607</v>
      </c>
      <c r="I44" s="36">
        <f>E44/Vol!$C$11</f>
        <v>0</v>
      </c>
      <c r="J44" s="36">
        <f>F44/Vol!$C$11</f>
        <v>5.620082427875607</v>
      </c>
      <c r="K44" s="34">
        <f>G44/Vol!$C$11</f>
        <v>3.746721618583738</v>
      </c>
      <c r="L44" s="49">
        <v>0</v>
      </c>
      <c r="M44" s="49">
        <v>0</v>
      </c>
      <c r="N44" s="49">
        <v>0</v>
      </c>
      <c r="O44" s="50">
        <f t="shared" si="1"/>
        <v>0</v>
      </c>
      <c r="P44" s="36">
        <f>L44/Vol!$C$12</f>
        <v>0</v>
      </c>
      <c r="Q44" s="36">
        <f>M44/Vol!$C$12</f>
        <v>0</v>
      </c>
      <c r="R44" s="36">
        <f>N44/Vol!$C$12</f>
        <v>0</v>
      </c>
      <c r="S44" s="34">
        <f>O44/Vol!$C$12</f>
        <v>0</v>
      </c>
      <c r="T44" s="49">
        <v>0</v>
      </c>
      <c r="U44" s="61">
        <v>1</v>
      </c>
      <c r="V44" s="49">
        <v>0</v>
      </c>
      <c r="W44" s="50">
        <f t="shared" si="2"/>
        <v>0.33333333333333331</v>
      </c>
      <c r="X44" s="36">
        <f>T44/Vol!$C$13</f>
        <v>0</v>
      </c>
      <c r="Y44" s="36">
        <f>U44/Vol!$C$13</f>
        <v>2.1326205641492266</v>
      </c>
      <c r="Z44" s="36">
        <f>V44/Vol!$C$13</f>
        <v>0</v>
      </c>
      <c r="AA44" s="34">
        <f>W44/Vol!$C$13</f>
        <v>0.71087352138307558</v>
      </c>
      <c r="AB44" s="61">
        <v>3</v>
      </c>
      <c r="AC44" s="51">
        <v>3</v>
      </c>
      <c r="AD44" s="51">
        <v>3</v>
      </c>
      <c r="AE44" s="50">
        <f t="shared" si="3"/>
        <v>3</v>
      </c>
      <c r="AF44" s="36">
        <f>AB44/Vol!$C$14</f>
        <v>10.236578707916289</v>
      </c>
      <c r="AG44" s="36">
        <f>AC44/Vol!$C$14</f>
        <v>10.236578707916289</v>
      </c>
      <c r="AH44" s="36">
        <f>AD44/Vol!$C$14</f>
        <v>10.236578707916289</v>
      </c>
      <c r="AI44" s="34">
        <f>AE44/Vol!$C$14</f>
        <v>10.236578707916289</v>
      </c>
      <c r="AJ44" s="17"/>
      <c r="AK44" s="51">
        <v>8</v>
      </c>
      <c r="AL44" s="108">
        <v>2</v>
      </c>
      <c r="AM44" s="109">
        <v>12</v>
      </c>
      <c r="AN44" s="113">
        <f t="shared" si="4"/>
        <v>14</v>
      </c>
      <c r="AO44" s="51">
        <v>16</v>
      </c>
      <c r="AP44" s="50">
        <f t="shared" si="5"/>
        <v>10.4</v>
      </c>
      <c r="AQ44" s="36">
        <f>AK44/Vol!$C$19</f>
        <v>26.539278131634816</v>
      </c>
      <c r="AR44" s="114">
        <f>AL44/Vol!$C$19</f>
        <v>6.6348195329087041</v>
      </c>
      <c r="AS44" s="114">
        <f>AM44/Vol!$C$19</f>
        <v>39.808917197452224</v>
      </c>
      <c r="AT44" s="36">
        <f t="shared" si="6"/>
        <v>46.443736730360925</v>
      </c>
      <c r="AU44" s="36">
        <f>AO44/Vol!$C$19</f>
        <v>53.078556263269633</v>
      </c>
      <c r="AV44" s="34">
        <f>AP44/Vol!$C$19</f>
        <v>34.501061571125263</v>
      </c>
      <c r="AW44" s="51">
        <v>12</v>
      </c>
      <c r="AX44" s="51">
        <v>12</v>
      </c>
      <c r="AY44" s="51">
        <v>28</v>
      </c>
      <c r="AZ44" s="50">
        <f t="shared" si="7"/>
        <v>12</v>
      </c>
      <c r="BA44" s="36">
        <f>AW44/Vol!$C$20</f>
        <v>37.71371102916526</v>
      </c>
      <c r="BB44" s="36">
        <f>AX44/Vol!$C$20</f>
        <v>37.71371102916526</v>
      </c>
      <c r="BC44" s="36">
        <f>AY44/Vol!$C$20</f>
        <v>87.998659068052277</v>
      </c>
      <c r="BD44" s="34">
        <f>AZ44/Vol!$C$20</f>
        <v>37.71371102916526</v>
      </c>
      <c r="BE44" s="51">
        <v>5</v>
      </c>
      <c r="BF44" s="51">
        <v>4</v>
      </c>
      <c r="BG44" s="51">
        <v>2</v>
      </c>
      <c r="BH44" s="50">
        <f t="shared" si="8"/>
        <v>4</v>
      </c>
      <c r="BI44" s="36">
        <f>BE44/Vol!$C$21</f>
        <v>13.269639065817406</v>
      </c>
      <c r="BJ44" s="36">
        <f>BF44/Vol!$C$21</f>
        <v>10.615711252653925</v>
      </c>
      <c r="BK44" s="36">
        <f>BG44/Vol!$C$21</f>
        <v>5.3078556263269627</v>
      </c>
      <c r="BL44" s="34">
        <f>BH44/Vol!$C$21</f>
        <v>10.615711252653925</v>
      </c>
      <c r="BM44" s="51">
        <v>3</v>
      </c>
      <c r="BN44" s="51">
        <v>1</v>
      </c>
      <c r="BO44" s="49">
        <v>0</v>
      </c>
      <c r="BP44" s="50">
        <f t="shared" si="9"/>
        <v>1</v>
      </c>
      <c r="BQ44" s="36">
        <f>BM44/Vol!$C$22</f>
        <v>8.738542799440733</v>
      </c>
      <c r="BR44" s="36">
        <f>BN44/Vol!$C$22</f>
        <v>2.9128475998135772</v>
      </c>
      <c r="BS44" s="36">
        <f>BO44/Vol!$C$22</f>
        <v>0</v>
      </c>
      <c r="BT44" s="34">
        <f>BP44/Vol!$C$22</f>
        <v>2.9128475998135772</v>
      </c>
      <c r="BU44" s="17"/>
      <c r="BV44" s="49">
        <v>0</v>
      </c>
      <c r="BW44" s="49">
        <v>0</v>
      </c>
      <c r="BX44" s="49">
        <v>0</v>
      </c>
      <c r="BY44" s="50">
        <f t="shared" si="10"/>
        <v>0</v>
      </c>
      <c r="BZ44" s="36">
        <f>BV44/Vol!$C$28</f>
        <v>0</v>
      </c>
      <c r="CA44" s="36">
        <f>BW44/Vol!$C$28</f>
        <v>0</v>
      </c>
      <c r="CB44" s="36">
        <f>BX44/Vol!$C$28</f>
        <v>0</v>
      </c>
      <c r="CC44" s="34">
        <f>BY44/Vol!$C$28</f>
        <v>0</v>
      </c>
      <c r="CD44" s="49">
        <v>0</v>
      </c>
      <c r="CE44" s="49">
        <v>0</v>
      </c>
      <c r="CF44" s="62">
        <v>0</v>
      </c>
      <c r="CG44" s="50">
        <f t="shared" si="11"/>
        <v>0</v>
      </c>
      <c r="CH44" s="36">
        <f>CD44/Vol!$C$29</f>
        <v>0</v>
      </c>
      <c r="CI44" s="36">
        <f>CE44/Vol!$C$29</f>
        <v>0</v>
      </c>
      <c r="CJ44" s="36">
        <f>CF44/Vol!$C$29</f>
        <v>0</v>
      </c>
      <c r="CK44" s="34">
        <f>CG44/Vol!$C$29</f>
        <v>0</v>
      </c>
      <c r="CL44" s="49">
        <v>0</v>
      </c>
      <c r="CM44" s="49">
        <v>0</v>
      </c>
      <c r="CN44" s="49">
        <v>0</v>
      </c>
      <c r="CO44" s="50">
        <f t="shared" si="12"/>
        <v>0</v>
      </c>
      <c r="CP44" s="36">
        <f>CL44/Vol!$C$30</f>
        <v>0</v>
      </c>
      <c r="CQ44" s="36">
        <f>CM44/Vol!$C$30</f>
        <v>0</v>
      </c>
      <c r="CR44" s="36">
        <f>CN44/Vol!$C$30</f>
        <v>0</v>
      </c>
      <c r="CS44" s="34">
        <f>CO44/Vol!$C$30</f>
        <v>0</v>
      </c>
      <c r="CT44" s="49">
        <v>0</v>
      </c>
      <c r="CU44" s="61">
        <v>1</v>
      </c>
      <c r="CV44" s="49">
        <v>0</v>
      </c>
      <c r="CW44" s="50">
        <f t="shared" si="13"/>
        <v>0.33333333333333331</v>
      </c>
      <c r="CX44" s="36">
        <f>CT44/Vol!$C$31</f>
        <v>0</v>
      </c>
      <c r="CY44" s="36">
        <f>CU44/Vol!$C$31</f>
        <v>2.6837472267945319</v>
      </c>
      <c r="CZ44" s="36">
        <f>CV44/Vol!$C$31</f>
        <v>0</v>
      </c>
      <c r="DA44" s="34">
        <f>CW44/Vol!$C$31</f>
        <v>0.89458240893151053</v>
      </c>
      <c r="DB44" s="49">
        <v>0</v>
      </c>
      <c r="DC44" s="55">
        <v>0</v>
      </c>
      <c r="DD44" s="49">
        <v>0</v>
      </c>
      <c r="DE44" s="50">
        <f t="shared" si="14"/>
        <v>0</v>
      </c>
      <c r="DF44" s="36">
        <f>DB44/Vol!$C$32</f>
        <v>0</v>
      </c>
      <c r="DG44" s="36">
        <f>DC44/Vol!$C$32</f>
        <v>0</v>
      </c>
      <c r="DH44" s="36">
        <f>DD44/Vol!$C$32</f>
        <v>0</v>
      </c>
      <c r="DI44" s="34">
        <f>DE44/Vol!$C$32</f>
        <v>0</v>
      </c>
      <c r="DJ44" s="68"/>
      <c r="DK44" s="49">
        <v>0</v>
      </c>
      <c r="DL44" s="49">
        <v>0</v>
      </c>
      <c r="DM44" s="49">
        <v>0</v>
      </c>
      <c r="DN44" s="50">
        <f t="shared" si="15"/>
        <v>0</v>
      </c>
      <c r="DO44" s="36">
        <f>DK44/Vol!$C$33</f>
        <v>0</v>
      </c>
      <c r="DP44" s="36">
        <f>DL44/Vol!$C$33</f>
        <v>0</v>
      </c>
      <c r="DQ44" s="36">
        <f>DM44/Vol!$C$33</f>
        <v>0</v>
      </c>
      <c r="DR44" s="34">
        <f>DN44/Vol!$C$33</f>
        <v>0</v>
      </c>
      <c r="DS44" s="49">
        <v>0</v>
      </c>
      <c r="DT44" s="49">
        <v>0</v>
      </c>
      <c r="DU44" s="49">
        <v>0</v>
      </c>
      <c r="DV44" s="50">
        <f t="shared" si="16"/>
        <v>0</v>
      </c>
      <c r="DW44" s="36">
        <f>DS44/Vol!$C$34</f>
        <v>0</v>
      </c>
      <c r="DX44" s="36">
        <f>DT44/Vol!$C$34</f>
        <v>0</v>
      </c>
      <c r="DY44" s="36">
        <f>DU44/Vol!$C$34</f>
        <v>0</v>
      </c>
      <c r="DZ44" s="34">
        <f>DV44/Vol!$C$34</f>
        <v>0</v>
      </c>
      <c r="EA44" s="49">
        <v>0</v>
      </c>
      <c r="EB44" s="49">
        <v>0</v>
      </c>
      <c r="EC44" s="49">
        <v>0</v>
      </c>
      <c r="ED44" s="50">
        <f t="shared" si="17"/>
        <v>0</v>
      </c>
      <c r="EE44" s="36">
        <f>EA44/Vol!$C$35</f>
        <v>0</v>
      </c>
      <c r="EF44" s="36">
        <f>EB44/Vol!$C$35</f>
        <v>0</v>
      </c>
      <c r="EG44" s="36">
        <f>EC44/Vol!$C$35</f>
        <v>0</v>
      </c>
      <c r="EH44" s="34">
        <f>ED44/Vol!$C$35</f>
        <v>0</v>
      </c>
      <c r="EI44" s="49">
        <v>0</v>
      </c>
      <c r="EJ44" s="51">
        <v>1</v>
      </c>
      <c r="EK44" s="49">
        <v>0</v>
      </c>
      <c r="EL44" s="50">
        <f t="shared" si="18"/>
        <v>0.33333333333333331</v>
      </c>
      <c r="EM44" s="36">
        <f>EI44/Vol!$C$36</f>
        <v>0</v>
      </c>
      <c r="EN44" s="36">
        <f>EJ44/Vol!$C$36</f>
        <v>2.9488086812927565</v>
      </c>
      <c r="EO44" s="36">
        <f>EK44/Vol!$C$36</f>
        <v>0</v>
      </c>
      <c r="EP44" s="34">
        <f>EL44/Vol!$C$36</f>
        <v>0.98293622709758544</v>
      </c>
      <c r="EQ44" s="51">
        <v>1</v>
      </c>
      <c r="ER44" s="49">
        <v>0</v>
      </c>
      <c r="ES44" s="51">
        <v>1</v>
      </c>
      <c r="ET44" s="50">
        <f t="shared" si="19"/>
        <v>0.66666666666666663</v>
      </c>
      <c r="EU44" s="36">
        <f>EQ44/Vol!$C$37</f>
        <v>2.2116065109695682</v>
      </c>
      <c r="EV44" s="36">
        <f>ER44/Vol!$C$37</f>
        <v>0</v>
      </c>
      <c r="EW44" s="36">
        <f>ES44/Vol!$C$37</f>
        <v>2.2116065109695682</v>
      </c>
      <c r="EX44" s="34">
        <f>ET44/Vol!$C$37</f>
        <v>1.4744043406463785</v>
      </c>
      <c r="EY44" s="43"/>
      <c r="EZ44" s="17"/>
      <c r="FA44" s="17"/>
      <c r="FB44" s="17"/>
      <c r="FC44" s="17"/>
      <c r="FD44" s="17"/>
      <c r="FE44" s="17"/>
    </row>
    <row r="45" spans="1:267" x14ac:dyDescent="0.25">
      <c r="A45" s="137" t="s">
        <v>195</v>
      </c>
      <c r="B45" s="139" t="s">
        <v>19</v>
      </c>
      <c r="C45" s="80" t="s">
        <v>55</v>
      </c>
      <c r="D45" s="49">
        <v>0</v>
      </c>
      <c r="E45" s="49">
        <v>0</v>
      </c>
      <c r="F45" s="49">
        <v>0</v>
      </c>
      <c r="G45" s="50">
        <f t="shared" si="0"/>
        <v>0</v>
      </c>
      <c r="H45" s="36">
        <f>D45/Vol!$C$11</f>
        <v>0</v>
      </c>
      <c r="I45" s="36">
        <f>E45/Vol!$C$11</f>
        <v>0</v>
      </c>
      <c r="J45" s="36">
        <f>F45/Vol!$C$11</f>
        <v>0</v>
      </c>
      <c r="K45" s="34">
        <f>G45/Vol!$C$11</f>
        <v>0</v>
      </c>
      <c r="L45" s="49">
        <v>0</v>
      </c>
      <c r="M45" s="49">
        <v>0</v>
      </c>
      <c r="N45" s="49">
        <v>0</v>
      </c>
      <c r="O45" s="50">
        <f t="shared" si="1"/>
        <v>0</v>
      </c>
      <c r="P45" s="36">
        <f>L45/Vol!$C$12</f>
        <v>0</v>
      </c>
      <c r="Q45" s="36">
        <f>M45/Vol!$C$12</f>
        <v>0</v>
      </c>
      <c r="R45" s="36">
        <f>N45/Vol!$C$12</f>
        <v>0</v>
      </c>
      <c r="S45" s="34">
        <f>O45/Vol!$C$12</f>
        <v>0</v>
      </c>
      <c r="T45" s="49">
        <v>0</v>
      </c>
      <c r="U45" s="56">
        <v>0</v>
      </c>
      <c r="V45" s="49">
        <v>0</v>
      </c>
      <c r="W45" s="50">
        <f t="shared" si="2"/>
        <v>0</v>
      </c>
      <c r="X45" s="36">
        <f>T45/Vol!$C$13</f>
        <v>0</v>
      </c>
      <c r="Y45" s="36">
        <f>U45/Vol!$C$13</f>
        <v>0</v>
      </c>
      <c r="Z45" s="36">
        <f>V45/Vol!$C$13</f>
        <v>0</v>
      </c>
      <c r="AA45" s="34">
        <f>W45/Vol!$C$13</f>
        <v>0</v>
      </c>
      <c r="AB45" s="56">
        <v>0</v>
      </c>
      <c r="AC45" s="49">
        <v>0</v>
      </c>
      <c r="AD45" s="49">
        <v>0</v>
      </c>
      <c r="AE45" s="50">
        <f t="shared" si="3"/>
        <v>0</v>
      </c>
      <c r="AF45" s="36">
        <f>AB45/Vol!$C$14</f>
        <v>0</v>
      </c>
      <c r="AG45" s="36">
        <f>AC45/Vol!$C$14</f>
        <v>0</v>
      </c>
      <c r="AH45" s="36">
        <f>AD45/Vol!$C$14</f>
        <v>0</v>
      </c>
      <c r="AI45" s="34">
        <f>AE45/Vol!$C$14</f>
        <v>0</v>
      </c>
      <c r="AJ45" s="17"/>
      <c r="AK45" s="51">
        <v>1</v>
      </c>
      <c r="AL45" s="108">
        <v>0</v>
      </c>
      <c r="AM45" s="109">
        <v>0</v>
      </c>
      <c r="AN45" s="97">
        <f t="shared" si="4"/>
        <v>0</v>
      </c>
      <c r="AO45" s="49">
        <v>0</v>
      </c>
      <c r="AP45" s="50">
        <f t="shared" si="5"/>
        <v>0.2</v>
      </c>
      <c r="AQ45" s="36">
        <f>AK45/Vol!$C$19</f>
        <v>3.317409766454352</v>
      </c>
      <c r="AR45" s="114">
        <f>AL45/Vol!$C$19</f>
        <v>0</v>
      </c>
      <c r="AS45" s="114">
        <f>AM45/Vol!$C$19</f>
        <v>0</v>
      </c>
      <c r="AT45" s="36">
        <f t="shared" si="6"/>
        <v>0</v>
      </c>
      <c r="AU45" s="36">
        <f>AO45/Vol!$C$19</f>
        <v>0</v>
      </c>
      <c r="AV45" s="34">
        <f>AP45/Vol!$C$19</f>
        <v>0.66348195329087045</v>
      </c>
      <c r="AW45" s="49">
        <v>0</v>
      </c>
      <c r="AX45" s="49">
        <v>0</v>
      </c>
      <c r="AY45" s="49">
        <v>0</v>
      </c>
      <c r="AZ45" s="50">
        <f t="shared" si="7"/>
        <v>0</v>
      </c>
      <c r="BA45" s="36">
        <f>AW45/Vol!$C$20</f>
        <v>0</v>
      </c>
      <c r="BB45" s="36">
        <f>AX45/Vol!$C$20</f>
        <v>0</v>
      </c>
      <c r="BC45" s="36">
        <f>AY45/Vol!$C$20</f>
        <v>0</v>
      </c>
      <c r="BD45" s="34">
        <f>AZ45/Vol!$C$20</f>
        <v>0</v>
      </c>
      <c r="BE45" s="49">
        <v>0</v>
      </c>
      <c r="BF45" s="49">
        <v>0</v>
      </c>
      <c r="BG45" s="49">
        <v>0</v>
      </c>
      <c r="BH45" s="50">
        <f t="shared" si="8"/>
        <v>0</v>
      </c>
      <c r="BI45" s="36">
        <f>BE45/Vol!$C$21</f>
        <v>0</v>
      </c>
      <c r="BJ45" s="36">
        <f>BF45/Vol!$C$21</f>
        <v>0</v>
      </c>
      <c r="BK45" s="36">
        <f>BG45/Vol!$C$21</f>
        <v>0</v>
      </c>
      <c r="BL45" s="34">
        <f>BH45/Vol!$C$21</f>
        <v>0</v>
      </c>
      <c r="BM45" s="49">
        <v>0</v>
      </c>
      <c r="BN45" s="49">
        <v>0</v>
      </c>
      <c r="BO45" s="49">
        <v>0</v>
      </c>
      <c r="BP45" s="50">
        <f t="shared" si="9"/>
        <v>0</v>
      </c>
      <c r="BQ45" s="36">
        <f>BM45/Vol!$C$22</f>
        <v>0</v>
      </c>
      <c r="BR45" s="36">
        <f>BN45/Vol!$C$22</f>
        <v>0</v>
      </c>
      <c r="BS45" s="36">
        <f>BO45/Vol!$C$22</f>
        <v>0</v>
      </c>
      <c r="BT45" s="34">
        <f>BP45/Vol!$C$22</f>
        <v>0</v>
      </c>
      <c r="BU45" s="17"/>
      <c r="BV45" s="49">
        <v>0</v>
      </c>
      <c r="BW45" s="49">
        <v>0</v>
      </c>
      <c r="BX45" s="49">
        <v>0</v>
      </c>
      <c r="BY45" s="50">
        <f t="shared" si="10"/>
        <v>0</v>
      </c>
      <c r="BZ45" s="36">
        <f>BV45/Vol!$C$28</f>
        <v>0</v>
      </c>
      <c r="CA45" s="36">
        <f>BW45/Vol!$C$28</f>
        <v>0</v>
      </c>
      <c r="CB45" s="36">
        <f>BX45/Vol!$C$28</f>
        <v>0</v>
      </c>
      <c r="CC45" s="34">
        <f>BY45/Vol!$C$28</f>
        <v>0</v>
      </c>
      <c r="CD45" s="49">
        <v>0</v>
      </c>
      <c r="CE45" s="49">
        <v>0</v>
      </c>
      <c r="CF45" s="62">
        <v>0</v>
      </c>
      <c r="CG45" s="50">
        <f t="shared" si="11"/>
        <v>0</v>
      </c>
      <c r="CH45" s="36">
        <f>CD45/Vol!$C$29</f>
        <v>0</v>
      </c>
      <c r="CI45" s="36">
        <f>CE45/Vol!$C$29</f>
        <v>0</v>
      </c>
      <c r="CJ45" s="36">
        <f>CF45/Vol!$C$29</f>
        <v>0</v>
      </c>
      <c r="CK45" s="34">
        <f>CG45/Vol!$C$29</f>
        <v>0</v>
      </c>
      <c r="CL45" s="49">
        <v>0</v>
      </c>
      <c r="CM45" s="49">
        <v>0</v>
      </c>
      <c r="CN45" s="49">
        <v>0</v>
      </c>
      <c r="CO45" s="50">
        <f t="shared" si="12"/>
        <v>0</v>
      </c>
      <c r="CP45" s="36">
        <f>CL45/Vol!$C$30</f>
        <v>0</v>
      </c>
      <c r="CQ45" s="36">
        <f>CM45/Vol!$C$30</f>
        <v>0</v>
      </c>
      <c r="CR45" s="36">
        <f>CN45/Vol!$C$30</f>
        <v>0</v>
      </c>
      <c r="CS45" s="34">
        <f>CO45/Vol!$C$30</f>
        <v>0</v>
      </c>
      <c r="CT45" s="49">
        <v>0</v>
      </c>
      <c r="CU45" s="55">
        <v>0</v>
      </c>
      <c r="CV45" s="49">
        <v>0</v>
      </c>
      <c r="CW45" s="50">
        <f t="shared" si="13"/>
        <v>0</v>
      </c>
      <c r="CX45" s="36">
        <f>CT45/Vol!$C$31</f>
        <v>0</v>
      </c>
      <c r="CY45" s="36">
        <f>CU45/Vol!$C$31</f>
        <v>0</v>
      </c>
      <c r="CZ45" s="36">
        <f>CV45/Vol!$C$31</f>
        <v>0</v>
      </c>
      <c r="DA45" s="34">
        <f>CW45/Vol!$C$31</f>
        <v>0</v>
      </c>
      <c r="DB45" s="49">
        <v>0</v>
      </c>
      <c r="DC45" s="55">
        <v>0</v>
      </c>
      <c r="DD45" s="49">
        <v>0</v>
      </c>
      <c r="DE45" s="50">
        <f t="shared" si="14"/>
        <v>0</v>
      </c>
      <c r="DF45" s="36">
        <f>DB45/Vol!$C$32</f>
        <v>0</v>
      </c>
      <c r="DG45" s="36">
        <f>DC45/Vol!$C$32</f>
        <v>0</v>
      </c>
      <c r="DH45" s="36">
        <f>DD45/Vol!$C$32</f>
        <v>0</v>
      </c>
      <c r="DI45" s="34">
        <f>DE45/Vol!$C$32</f>
        <v>0</v>
      </c>
      <c r="DJ45" s="68"/>
      <c r="DK45" s="49">
        <v>0</v>
      </c>
      <c r="DL45" s="49">
        <v>0</v>
      </c>
      <c r="DM45" s="49">
        <v>0</v>
      </c>
      <c r="DN45" s="50">
        <f t="shared" si="15"/>
        <v>0</v>
      </c>
      <c r="DO45" s="36">
        <f>DK45/Vol!$C$33</f>
        <v>0</v>
      </c>
      <c r="DP45" s="36">
        <f>DL45/Vol!$C$33</f>
        <v>0</v>
      </c>
      <c r="DQ45" s="36">
        <f>DM45/Vol!$C$33</f>
        <v>0</v>
      </c>
      <c r="DR45" s="34">
        <f>DN45/Vol!$C$33</f>
        <v>0</v>
      </c>
      <c r="DS45" s="49">
        <v>0</v>
      </c>
      <c r="DT45" s="49">
        <v>0</v>
      </c>
      <c r="DU45" s="49">
        <v>0</v>
      </c>
      <c r="DV45" s="50">
        <f t="shared" si="16"/>
        <v>0</v>
      </c>
      <c r="DW45" s="36">
        <f>DS45/Vol!$C$34</f>
        <v>0</v>
      </c>
      <c r="DX45" s="36">
        <f>DT45/Vol!$C$34</f>
        <v>0</v>
      </c>
      <c r="DY45" s="36">
        <f>DU45/Vol!$C$34</f>
        <v>0</v>
      </c>
      <c r="DZ45" s="34">
        <f>DV45/Vol!$C$34</f>
        <v>0</v>
      </c>
      <c r="EA45" s="49">
        <v>0</v>
      </c>
      <c r="EB45" s="49">
        <v>0</v>
      </c>
      <c r="EC45" s="49">
        <v>0</v>
      </c>
      <c r="ED45" s="50">
        <f t="shared" si="17"/>
        <v>0</v>
      </c>
      <c r="EE45" s="36">
        <f>EA45/Vol!$C$35</f>
        <v>0</v>
      </c>
      <c r="EF45" s="36">
        <f>EB45/Vol!$C$35</f>
        <v>0</v>
      </c>
      <c r="EG45" s="36">
        <f>EC45/Vol!$C$35</f>
        <v>0</v>
      </c>
      <c r="EH45" s="34">
        <f>ED45/Vol!$C$35</f>
        <v>0</v>
      </c>
      <c r="EI45" s="49">
        <v>0</v>
      </c>
      <c r="EJ45" s="49">
        <v>0</v>
      </c>
      <c r="EK45" s="49">
        <v>0</v>
      </c>
      <c r="EL45" s="50">
        <f t="shared" si="18"/>
        <v>0</v>
      </c>
      <c r="EM45" s="36">
        <f>EI45/Vol!$C$36</f>
        <v>0</v>
      </c>
      <c r="EN45" s="36">
        <f>EJ45/Vol!$C$36</f>
        <v>0</v>
      </c>
      <c r="EO45" s="36">
        <f>EK45/Vol!$C$36</f>
        <v>0</v>
      </c>
      <c r="EP45" s="34">
        <f>EL45/Vol!$C$36</f>
        <v>0</v>
      </c>
      <c r="EQ45" s="49">
        <v>0</v>
      </c>
      <c r="ER45" s="49">
        <v>0</v>
      </c>
      <c r="ES45" s="49">
        <v>0</v>
      </c>
      <c r="ET45" s="50">
        <f t="shared" si="19"/>
        <v>0</v>
      </c>
      <c r="EU45" s="36">
        <f>EQ45/Vol!$C$37</f>
        <v>0</v>
      </c>
      <c r="EV45" s="36">
        <f>ER45/Vol!$C$37</f>
        <v>0</v>
      </c>
      <c r="EW45" s="36">
        <f>ES45/Vol!$C$37</f>
        <v>0</v>
      </c>
      <c r="EX45" s="34">
        <f>ET45/Vol!$C$37</f>
        <v>0</v>
      </c>
      <c r="EY45" s="43"/>
      <c r="EZ45" s="17"/>
      <c r="FA45" s="17"/>
      <c r="FB45" s="17"/>
      <c r="FC45" s="17"/>
      <c r="FD45" s="17"/>
      <c r="FE45" s="17"/>
    </row>
    <row r="46" spans="1:267" x14ac:dyDescent="0.25">
      <c r="A46" s="137" t="s">
        <v>195</v>
      </c>
      <c r="B46" s="139" t="s">
        <v>19</v>
      </c>
      <c r="C46" s="139" t="s">
        <v>20</v>
      </c>
      <c r="D46" s="61">
        <v>6</v>
      </c>
      <c r="E46" s="61">
        <v>16</v>
      </c>
      <c r="F46" s="51">
        <v>22</v>
      </c>
      <c r="G46" s="50">
        <f t="shared" si="0"/>
        <v>14.666666666666666</v>
      </c>
      <c r="H46" s="36">
        <f>D46/Vol!$C$11</f>
        <v>16.860247283626823</v>
      </c>
      <c r="I46" s="36">
        <f>E46/Vol!$C$11</f>
        <v>44.960659423004856</v>
      </c>
      <c r="J46" s="36">
        <f>F46/Vol!$C$11</f>
        <v>61.820906706631675</v>
      </c>
      <c r="K46" s="34">
        <f>G46/Vol!$C$11</f>
        <v>41.213937804421114</v>
      </c>
      <c r="L46" s="51">
        <v>1</v>
      </c>
      <c r="M46" s="49">
        <v>0</v>
      </c>
      <c r="N46" s="49">
        <v>0</v>
      </c>
      <c r="O46" s="50">
        <f t="shared" si="1"/>
        <v>0.33333333333333331</v>
      </c>
      <c r="P46" s="36">
        <f>L46/Vol!$C$12</f>
        <v>3.6189924724956564</v>
      </c>
      <c r="Q46" s="36">
        <f>M46/Vol!$C$12</f>
        <v>0</v>
      </c>
      <c r="R46" s="36">
        <f>N46/Vol!$C$12</f>
        <v>0</v>
      </c>
      <c r="S46" s="34">
        <f>O46/Vol!$C$12</f>
        <v>1.2063308241652186</v>
      </c>
      <c r="T46" s="49">
        <v>0</v>
      </c>
      <c r="U46" s="61">
        <v>1</v>
      </c>
      <c r="V46" s="51">
        <v>1</v>
      </c>
      <c r="W46" s="50">
        <f t="shared" si="2"/>
        <v>0.66666666666666663</v>
      </c>
      <c r="X46" s="36">
        <f>T46/Vol!$C$13</f>
        <v>0</v>
      </c>
      <c r="Y46" s="36">
        <f>U46/Vol!$C$13</f>
        <v>2.1326205641492266</v>
      </c>
      <c r="Z46" s="36">
        <f>V46/Vol!$C$13</f>
        <v>2.1326205641492266</v>
      </c>
      <c r="AA46" s="34">
        <f>W46/Vol!$C$13</f>
        <v>1.4217470427661512</v>
      </c>
      <c r="AB46" s="61">
        <v>2</v>
      </c>
      <c r="AC46" s="49">
        <v>0</v>
      </c>
      <c r="AD46" s="51">
        <v>2</v>
      </c>
      <c r="AE46" s="50">
        <f t="shared" si="3"/>
        <v>1.3333333333333333</v>
      </c>
      <c r="AF46" s="36">
        <f>AB46/Vol!$C$14</f>
        <v>6.8243858052775259</v>
      </c>
      <c r="AG46" s="36">
        <f>AC46/Vol!$C$14</f>
        <v>0</v>
      </c>
      <c r="AH46" s="36">
        <f>AD46/Vol!$C$14</f>
        <v>6.8243858052775259</v>
      </c>
      <c r="AI46" s="34">
        <f>AE46/Vol!$C$14</f>
        <v>4.5495905368516834</v>
      </c>
      <c r="AJ46" s="17"/>
      <c r="AK46" s="51">
        <v>27</v>
      </c>
      <c r="AL46" s="108">
        <v>31</v>
      </c>
      <c r="AM46" s="109">
        <v>38</v>
      </c>
      <c r="AN46" s="113">
        <f t="shared" si="4"/>
        <v>69</v>
      </c>
      <c r="AO46" s="51">
        <v>38</v>
      </c>
      <c r="AP46" s="50">
        <f t="shared" si="5"/>
        <v>40.6</v>
      </c>
      <c r="AQ46" s="36">
        <f>AK46/Vol!$C$19</f>
        <v>89.570063694267503</v>
      </c>
      <c r="AR46" s="114">
        <f>AL46/Vol!$C$19</f>
        <v>102.83970276008492</v>
      </c>
      <c r="AS46" s="114">
        <f>AM46/Vol!$C$19</f>
        <v>126.06157112526537</v>
      </c>
      <c r="AT46" s="36">
        <f t="shared" si="6"/>
        <v>228.90127388535029</v>
      </c>
      <c r="AU46" s="36">
        <f>AO46/Vol!$C$19</f>
        <v>126.06157112526537</v>
      </c>
      <c r="AV46" s="34">
        <f>AP46/Vol!$C$19</f>
        <v>134.6868365180467</v>
      </c>
      <c r="AW46" s="51">
        <v>59</v>
      </c>
      <c r="AX46" s="51">
        <v>68</v>
      </c>
      <c r="AY46" s="51">
        <v>85</v>
      </c>
      <c r="AZ46" s="50">
        <f t="shared" si="7"/>
        <v>68</v>
      </c>
      <c r="BA46" s="36">
        <f>AW46/Vol!$C$20</f>
        <v>185.42574589339588</v>
      </c>
      <c r="BB46" s="36">
        <f>AX46/Vol!$C$20</f>
        <v>213.71102916526982</v>
      </c>
      <c r="BC46" s="36">
        <f>AY46/Vol!$C$20</f>
        <v>267.1387864565873</v>
      </c>
      <c r="BD46" s="34">
        <f>AZ46/Vol!$C$20</f>
        <v>213.71102916526982</v>
      </c>
      <c r="BE46" s="51">
        <v>2</v>
      </c>
      <c r="BF46" s="51">
        <v>2</v>
      </c>
      <c r="BG46" s="49">
        <v>0</v>
      </c>
      <c r="BH46" s="50">
        <f t="shared" si="8"/>
        <v>2</v>
      </c>
      <c r="BI46" s="36">
        <f>BE46/Vol!$C$21</f>
        <v>5.3078556263269627</v>
      </c>
      <c r="BJ46" s="36">
        <f>BF46/Vol!$C$21</f>
        <v>5.3078556263269627</v>
      </c>
      <c r="BK46" s="36">
        <f>BG46/Vol!$C$21</f>
        <v>0</v>
      </c>
      <c r="BL46" s="34">
        <f>BH46/Vol!$C$21</f>
        <v>5.3078556263269627</v>
      </c>
      <c r="BM46" s="49">
        <v>0</v>
      </c>
      <c r="BN46" s="51">
        <v>1</v>
      </c>
      <c r="BO46" s="51">
        <v>1</v>
      </c>
      <c r="BP46" s="50">
        <f t="shared" si="9"/>
        <v>1</v>
      </c>
      <c r="BQ46" s="36">
        <f>BM46/Vol!$C$22</f>
        <v>0</v>
      </c>
      <c r="BR46" s="36">
        <f>BN46/Vol!$C$22</f>
        <v>2.9128475998135772</v>
      </c>
      <c r="BS46" s="36">
        <f>BO46/Vol!$C$22</f>
        <v>2.9128475998135772</v>
      </c>
      <c r="BT46" s="34">
        <f>BP46/Vol!$C$22</f>
        <v>2.9128475998135772</v>
      </c>
      <c r="BU46" s="17"/>
      <c r="BV46" s="49">
        <v>0</v>
      </c>
      <c r="BW46" s="49">
        <v>0</v>
      </c>
      <c r="BX46" s="49">
        <v>0</v>
      </c>
      <c r="BY46" s="50">
        <f t="shared" si="10"/>
        <v>0</v>
      </c>
      <c r="BZ46" s="36">
        <f>BV46/Vol!$C$28</f>
        <v>0</v>
      </c>
      <c r="CA46" s="36">
        <f>BW46/Vol!$C$28</f>
        <v>0</v>
      </c>
      <c r="CB46" s="36">
        <f>BX46/Vol!$C$28</f>
        <v>0</v>
      </c>
      <c r="CC46" s="34">
        <f>BY46/Vol!$C$28</f>
        <v>0</v>
      </c>
      <c r="CD46" s="49">
        <v>0</v>
      </c>
      <c r="CE46" s="49">
        <v>0</v>
      </c>
      <c r="CF46" s="62">
        <v>0</v>
      </c>
      <c r="CG46" s="50">
        <f t="shared" si="11"/>
        <v>0</v>
      </c>
      <c r="CH46" s="36">
        <f>CD46/Vol!$C$29</f>
        <v>0</v>
      </c>
      <c r="CI46" s="36">
        <f>CE46/Vol!$C$29</f>
        <v>0</v>
      </c>
      <c r="CJ46" s="36">
        <f>CF46/Vol!$C$29</f>
        <v>0</v>
      </c>
      <c r="CK46" s="34">
        <f>CG46/Vol!$C$29</f>
        <v>0</v>
      </c>
      <c r="CL46" s="49">
        <v>0</v>
      </c>
      <c r="CM46" s="49">
        <v>0</v>
      </c>
      <c r="CN46" s="49">
        <v>0</v>
      </c>
      <c r="CO46" s="50">
        <f t="shared" si="12"/>
        <v>0</v>
      </c>
      <c r="CP46" s="36">
        <f>CL46/Vol!$C$30</f>
        <v>0</v>
      </c>
      <c r="CQ46" s="36">
        <f>CM46/Vol!$C$30</f>
        <v>0</v>
      </c>
      <c r="CR46" s="36">
        <f>CN46/Vol!$C$30</f>
        <v>0</v>
      </c>
      <c r="CS46" s="34">
        <f>CO46/Vol!$C$30</f>
        <v>0</v>
      </c>
      <c r="CT46" s="49">
        <v>0</v>
      </c>
      <c r="CU46" s="55">
        <v>0</v>
      </c>
      <c r="CV46" s="49">
        <v>0</v>
      </c>
      <c r="CW46" s="50">
        <f t="shared" si="13"/>
        <v>0</v>
      </c>
      <c r="CX46" s="36">
        <f>CT46/Vol!$C$31</f>
        <v>0</v>
      </c>
      <c r="CY46" s="36">
        <f>CU46/Vol!$C$31</f>
        <v>0</v>
      </c>
      <c r="CZ46" s="36">
        <f>CV46/Vol!$C$31</f>
        <v>0</v>
      </c>
      <c r="DA46" s="34">
        <f>CW46/Vol!$C$31</f>
        <v>0</v>
      </c>
      <c r="DB46" s="49">
        <v>0</v>
      </c>
      <c r="DC46" s="55">
        <v>0</v>
      </c>
      <c r="DD46" s="49">
        <v>0</v>
      </c>
      <c r="DE46" s="50">
        <f t="shared" si="14"/>
        <v>0</v>
      </c>
      <c r="DF46" s="36">
        <f>DB46/Vol!$C$32</f>
        <v>0</v>
      </c>
      <c r="DG46" s="36">
        <f>DC46/Vol!$C$32</f>
        <v>0</v>
      </c>
      <c r="DH46" s="36">
        <f>DD46/Vol!$C$32</f>
        <v>0</v>
      </c>
      <c r="DI46" s="34">
        <f>DE46/Vol!$C$32</f>
        <v>0</v>
      </c>
      <c r="DJ46" s="68"/>
      <c r="DK46" s="51">
        <v>3</v>
      </c>
      <c r="DL46" s="49">
        <v>0</v>
      </c>
      <c r="DM46" s="49">
        <v>0</v>
      </c>
      <c r="DN46" s="50">
        <f t="shared" si="15"/>
        <v>1</v>
      </c>
      <c r="DO46" s="36">
        <f>DK46/Vol!$C$33</f>
        <v>9.4284277572913151</v>
      </c>
      <c r="DP46" s="36">
        <f>DL46/Vol!$C$33</f>
        <v>0</v>
      </c>
      <c r="DQ46" s="36">
        <f>DM46/Vol!$C$33</f>
        <v>0</v>
      </c>
      <c r="DR46" s="34">
        <f>DN46/Vol!$C$33</f>
        <v>3.1428092524304385</v>
      </c>
      <c r="DS46" s="49">
        <v>0</v>
      </c>
      <c r="DT46" s="49">
        <v>0</v>
      </c>
      <c r="DU46" s="49">
        <v>0</v>
      </c>
      <c r="DV46" s="50">
        <f t="shared" si="16"/>
        <v>0</v>
      </c>
      <c r="DW46" s="36">
        <f>DS46/Vol!$C$34</f>
        <v>0</v>
      </c>
      <c r="DX46" s="36">
        <f>DT46/Vol!$C$34</f>
        <v>0</v>
      </c>
      <c r="DY46" s="36">
        <f>DU46/Vol!$C$34</f>
        <v>0</v>
      </c>
      <c r="DZ46" s="34">
        <f>DV46/Vol!$C$34</f>
        <v>0</v>
      </c>
      <c r="EA46" s="49">
        <v>0</v>
      </c>
      <c r="EB46" s="51">
        <v>1</v>
      </c>
      <c r="EC46" s="49">
        <v>0</v>
      </c>
      <c r="ED46" s="50">
        <f t="shared" si="17"/>
        <v>0.33333333333333331</v>
      </c>
      <c r="EE46" s="36">
        <f>EA46/Vol!$C$35</f>
        <v>0</v>
      </c>
      <c r="EF46" s="36">
        <f>EB46/Vol!$C$35</f>
        <v>2.9128475998135772</v>
      </c>
      <c r="EG46" s="36">
        <f>EC46/Vol!$C$35</f>
        <v>0</v>
      </c>
      <c r="EH46" s="34">
        <f>ED46/Vol!$C$35</f>
        <v>0.97094919993785911</v>
      </c>
      <c r="EI46" s="51">
        <v>1</v>
      </c>
      <c r="EJ46" s="51">
        <v>1</v>
      </c>
      <c r="EK46" s="51">
        <v>1</v>
      </c>
      <c r="EL46" s="50">
        <f t="shared" si="18"/>
        <v>1</v>
      </c>
      <c r="EM46" s="36">
        <f>EI46/Vol!$C$36</f>
        <v>2.9488086812927565</v>
      </c>
      <c r="EN46" s="36">
        <f>EJ46/Vol!$C$36</f>
        <v>2.9488086812927565</v>
      </c>
      <c r="EO46" s="36">
        <f>EK46/Vol!$C$36</f>
        <v>2.9488086812927565</v>
      </c>
      <c r="EP46" s="34">
        <f>EL46/Vol!$C$36</f>
        <v>2.9488086812927565</v>
      </c>
      <c r="EQ46" s="49">
        <v>0</v>
      </c>
      <c r="ER46" s="49">
        <v>0</v>
      </c>
      <c r="ES46" s="49">
        <v>0</v>
      </c>
      <c r="ET46" s="50">
        <f t="shared" si="19"/>
        <v>0</v>
      </c>
      <c r="EU46" s="36">
        <f>EQ46/Vol!$C$37</f>
        <v>0</v>
      </c>
      <c r="EV46" s="36">
        <f>ER46/Vol!$C$37</f>
        <v>0</v>
      </c>
      <c r="EW46" s="36">
        <f>ES46/Vol!$C$37</f>
        <v>0</v>
      </c>
      <c r="EX46" s="34">
        <f>ET46/Vol!$C$37</f>
        <v>0</v>
      </c>
      <c r="EY46" s="43"/>
      <c r="EZ46" s="17"/>
      <c r="FA46" s="17"/>
      <c r="FB46" s="17"/>
      <c r="FC46" s="17"/>
      <c r="FD46" s="17"/>
      <c r="FE46" s="17"/>
    </row>
    <row r="47" spans="1:267" x14ac:dyDescent="0.25">
      <c r="A47" s="137" t="s">
        <v>195</v>
      </c>
      <c r="B47" s="139" t="s">
        <v>196</v>
      </c>
      <c r="C47" s="139" t="s">
        <v>22</v>
      </c>
      <c r="D47" s="49">
        <v>0</v>
      </c>
      <c r="E47" s="49">
        <v>0</v>
      </c>
      <c r="F47" s="49">
        <v>0</v>
      </c>
      <c r="G47" s="50">
        <f t="shared" si="0"/>
        <v>0</v>
      </c>
      <c r="H47" s="36">
        <f>D47/Vol!$C$11</f>
        <v>0</v>
      </c>
      <c r="I47" s="36">
        <f>E47/Vol!$C$11</f>
        <v>0</v>
      </c>
      <c r="J47" s="36">
        <f>F47/Vol!$C$11</f>
        <v>0</v>
      </c>
      <c r="K47" s="34">
        <f>G47/Vol!$C$11</f>
        <v>0</v>
      </c>
      <c r="L47" s="49">
        <v>0</v>
      </c>
      <c r="M47" s="49">
        <v>0</v>
      </c>
      <c r="N47" s="49">
        <v>0</v>
      </c>
      <c r="O47" s="50">
        <f t="shared" si="1"/>
        <v>0</v>
      </c>
      <c r="P47" s="36">
        <f>L47/Vol!$C$12</f>
        <v>0</v>
      </c>
      <c r="Q47" s="36">
        <f>M47/Vol!$C$12</f>
        <v>0</v>
      </c>
      <c r="R47" s="36">
        <f>N47/Vol!$C$12</f>
        <v>0</v>
      </c>
      <c r="S47" s="34">
        <f>O47/Vol!$C$12</f>
        <v>0</v>
      </c>
      <c r="T47" s="61">
        <v>1</v>
      </c>
      <c r="U47" s="61">
        <v>1</v>
      </c>
      <c r="V47" s="49">
        <v>0</v>
      </c>
      <c r="W47" s="50">
        <f t="shared" si="2"/>
        <v>0.66666666666666663</v>
      </c>
      <c r="X47" s="36">
        <f>T47/Vol!$C$13</f>
        <v>2.1326205641492266</v>
      </c>
      <c r="Y47" s="36">
        <f>U47/Vol!$C$13</f>
        <v>2.1326205641492266</v>
      </c>
      <c r="Z47" s="36">
        <f>V47/Vol!$C$13</f>
        <v>0</v>
      </c>
      <c r="AA47" s="34">
        <f>W47/Vol!$C$13</f>
        <v>1.4217470427661512</v>
      </c>
      <c r="AB47" s="49">
        <v>0</v>
      </c>
      <c r="AC47" s="49">
        <v>0</v>
      </c>
      <c r="AD47" s="49">
        <v>0</v>
      </c>
      <c r="AE47" s="50">
        <f t="shared" si="3"/>
        <v>0</v>
      </c>
      <c r="AF47" s="36">
        <f>AB47/Vol!$C$14</f>
        <v>0</v>
      </c>
      <c r="AG47" s="36">
        <f>AC47/Vol!$C$14</f>
        <v>0</v>
      </c>
      <c r="AH47" s="36">
        <f>AD47/Vol!$C$14</f>
        <v>0</v>
      </c>
      <c r="AI47" s="34">
        <f>AE47/Vol!$C$14</f>
        <v>0</v>
      </c>
      <c r="AJ47" s="17"/>
      <c r="AK47" s="49">
        <v>0</v>
      </c>
      <c r="AL47" s="108">
        <v>0</v>
      </c>
      <c r="AM47" s="109">
        <v>0</v>
      </c>
      <c r="AN47" s="97">
        <f t="shared" si="4"/>
        <v>0</v>
      </c>
      <c r="AO47" s="49">
        <v>0</v>
      </c>
      <c r="AP47" s="50">
        <f t="shared" si="5"/>
        <v>0</v>
      </c>
      <c r="AQ47" s="36">
        <f>AK47/Vol!$C$19</f>
        <v>0</v>
      </c>
      <c r="AR47" s="114">
        <f>AL47/Vol!$C$19</f>
        <v>0</v>
      </c>
      <c r="AS47" s="114">
        <f>AM47/Vol!$C$19</f>
        <v>0</v>
      </c>
      <c r="AT47" s="36">
        <f t="shared" si="6"/>
        <v>0</v>
      </c>
      <c r="AU47" s="36">
        <f>AO47/Vol!$C$19</f>
        <v>0</v>
      </c>
      <c r="AV47" s="34">
        <f>AP47/Vol!$C$19</f>
        <v>0</v>
      </c>
      <c r="AW47" s="49">
        <v>0</v>
      </c>
      <c r="AX47" s="49">
        <v>0</v>
      </c>
      <c r="AY47" s="49">
        <v>0</v>
      </c>
      <c r="AZ47" s="50">
        <f t="shared" si="7"/>
        <v>0</v>
      </c>
      <c r="BA47" s="36">
        <f>AW47/Vol!$C$20</f>
        <v>0</v>
      </c>
      <c r="BB47" s="36">
        <f>AX47/Vol!$C$20</f>
        <v>0</v>
      </c>
      <c r="BC47" s="36">
        <f>AY47/Vol!$C$20</f>
        <v>0</v>
      </c>
      <c r="BD47" s="34">
        <f>AZ47/Vol!$C$20</f>
        <v>0</v>
      </c>
      <c r="BE47" s="49">
        <v>0</v>
      </c>
      <c r="BF47" s="49">
        <v>0</v>
      </c>
      <c r="BG47" s="51">
        <v>1</v>
      </c>
      <c r="BH47" s="50">
        <f t="shared" si="8"/>
        <v>0</v>
      </c>
      <c r="BI47" s="36">
        <f>BE47/Vol!$C$21</f>
        <v>0</v>
      </c>
      <c r="BJ47" s="36">
        <f>BF47/Vol!$C$21</f>
        <v>0</v>
      </c>
      <c r="BK47" s="36">
        <f>BG47/Vol!$C$21</f>
        <v>2.6539278131634814</v>
      </c>
      <c r="BL47" s="34">
        <f>BH47/Vol!$C$21</f>
        <v>0</v>
      </c>
      <c r="BM47" s="49">
        <v>0</v>
      </c>
      <c r="BN47" s="49">
        <v>0</v>
      </c>
      <c r="BO47" s="49">
        <v>0</v>
      </c>
      <c r="BP47" s="50">
        <f t="shared" si="9"/>
        <v>0</v>
      </c>
      <c r="BQ47" s="36">
        <f>BM47/Vol!$C$22</f>
        <v>0</v>
      </c>
      <c r="BR47" s="36">
        <f>BN47/Vol!$C$22</f>
        <v>0</v>
      </c>
      <c r="BS47" s="36">
        <f>BO47/Vol!$C$22</f>
        <v>0</v>
      </c>
      <c r="BT47" s="34">
        <f>BP47/Vol!$C$22</f>
        <v>0</v>
      </c>
      <c r="BU47" s="17"/>
      <c r="BV47" s="49">
        <v>0</v>
      </c>
      <c r="BW47" s="49">
        <v>0</v>
      </c>
      <c r="BX47" s="49">
        <v>0</v>
      </c>
      <c r="BY47" s="50">
        <f t="shared" si="10"/>
        <v>0</v>
      </c>
      <c r="BZ47" s="36">
        <f>BV47/Vol!$C$28</f>
        <v>0</v>
      </c>
      <c r="CA47" s="36">
        <f>BW47/Vol!$C$28</f>
        <v>0</v>
      </c>
      <c r="CB47" s="36">
        <f>BX47/Vol!$C$28</f>
        <v>0</v>
      </c>
      <c r="CC47" s="34">
        <f>BY47/Vol!$C$28</f>
        <v>0</v>
      </c>
      <c r="CD47" s="49">
        <v>0</v>
      </c>
      <c r="CE47" s="49">
        <v>0</v>
      </c>
      <c r="CF47" s="62">
        <v>0</v>
      </c>
      <c r="CG47" s="50">
        <f t="shared" si="11"/>
        <v>0</v>
      </c>
      <c r="CH47" s="36">
        <f>CD47/Vol!$C$29</f>
        <v>0</v>
      </c>
      <c r="CI47" s="36">
        <f>CE47/Vol!$C$29</f>
        <v>0</v>
      </c>
      <c r="CJ47" s="36">
        <f>CF47/Vol!$C$29</f>
        <v>0</v>
      </c>
      <c r="CK47" s="34">
        <f>CG47/Vol!$C$29</f>
        <v>0</v>
      </c>
      <c r="CL47" s="49">
        <v>0</v>
      </c>
      <c r="CM47" s="49">
        <v>0</v>
      </c>
      <c r="CN47" s="49">
        <v>0</v>
      </c>
      <c r="CO47" s="50">
        <f t="shared" si="12"/>
        <v>0</v>
      </c>
      <c r="CP47" s="36">
        <f>CL47/Vol!$C$30</f>
        <v>0</v>
      </c>
      <c r="CQ47" s="36">
        <f>CM47/Vol!$C$30</f>
        <v>0</v>
      </c>
      <c r="CR47" s="36">
        <f>CN47/Vol!$C$30</f>
        <v>0</v>
      </c>
      <c r="CS47" s="34">
        <f>CO47/Vol!$C$30</f>
        <v>0</v>
      </c>
      <c r="CT47" s="49">
        <v>0</v>
      </c>
      <c r="CU47" s="55">
        <v>0</v>
      </c>
      <c r="CV47" s="49">
        <v>0</v>
      </c>
      <c r="CW47" s="50">
        <f t="shared" si="13"/>
        <v>0</v>
      </c>
      <c r="CX47" s="36">
        <f>CT47/Vol!$C$31</f>
        <v>0</v>
      </c>
      <c r="CY47" s="36">
        <f>CU47/Vol!$C$31</f>
        <v>0</v>
      </c>
      <c r="CZ47" s="36">
        <f>CV47/Vol!$C$31</f>
        <v>0</v>
      </c>
      <c r="DA47" s="34">
        <f>CW47/Vol!$C$31</f>
        <v>0</v>
      </c>
      <c r="DB47" s="49">
        <v>0</v>
      </c>
      <c r="DC47" s="61">
        <v>1</v>
      </c>
      <c r="DD47" s="49">
        <v>0</v>
      </c>
      <c r="DE47" s="50">
        <f t="shared" si="14"/>
        <v>0.33333333333333331</v>
      </c>
      <c r="DF47" s="36">
        <f>DB47/Vol!$C$32</f>
        <v>0</v>
      </c>
      <c r="DG47" s="36">
        <f>DC47/Vol!$C$32</f>
        <v>2.041482933202678</v>
      </c>
      <c r="DH47" s="36">
        <f>DD47/Vol!$C$32</f>
        <v>0</v>
      </c>
      <c r="DI47" s="34">
        <f>DE47/Vol!$C$32</f>
        <v>0.68049431106755931</v>
      </c>
      <c r="DJ47" s="68"/>
      <c r="DK47" s="49">
        <v>0</v>
      </c>
      <c r="DL47" s="49">
        <v>0</v>
      </c>
      <c r="DM47" s="49">
        <v>0</v>
      </c>
      <c r="DN47" s="50">
        <f t="shared" si="15"/>
        <v>0</v>
      </c>
      <c r="DO47" s="36">
        <f>DK47/Vol!$C$33</f>
        <v>0</v>
      </c>
      <c r="DP47" s="36">
        <f>DL47/Vol!$C$33</f>
        <v>0</v>
      </c>
      <c r="DQ47" s="36">
        <f>DM47/Vol!$C$33</f>
        <v>0</v>
      </c>
      <c r="DR47" s="34">
        <f>DN47/Vol!$C$33</f>
        <v>0</v>
      </c>
      <c r="DS47" s="49">
        <v>0</v>
      </c>
      <c r="DT47" s="49">
        <v>0</v>
      </c>
      <c r="DU47" s="49">
        <v>0</v>
      </c>
      <c r="DV47" s="50">
        <f t="shared" si="16"/>
        <v>0</v>
      </c>
      <c r="DW47" s="36">
        <f>DS47/Vol!$C$34</f>
        <v>0</v>
      </c>
      <c r="DX47" s="36">
        <f>DT47/Vol!$C$34</f>
        <v>0</v>
      </c>
      <c r="DY47" s="36">
        <f>DU47/Vol!$C$34</f>
        <v>0</v>
      </c>
      <c r="DZ47" s="34">
        <f>DV47/Vol!$C$34</f>
        <v>0</v>
      </c>
      <c r="EA47" s="49">
        <v>0</v>
      </c>
      <c r="EB47" s="49">
        <v>0</v>
      </c>
      <c r="EC47" s="49">
        <v>0</v>
      </c>
      <c r="ED47" s="50">
        <f t="shared" si="17"/>
        <v>0</v>
      </c>
      <c r="EE47" s="36">
        <f>EA47/Vol!$C$35</f>
        <v>0</v>
      </c>
      <c r="EF47" s="36">
        <f>EB47/Vol!$C$35</f>
        <v>0</v>
      </c>
      <c r="EG47" s="36">
        <f>EC47/Vol!$C$35</f>
        <v>0</v>
      </c>
      <c r="EH47" s="34">
        <f>ED47/Vol!$C$35</f>
        <v>0</v>
      </c>
      <c r="EI47" s="49">
        <v>0</v>
      </c>
      <c r="EJ47" s="49">
        <v>0</v>
      </c>
      <c r="EK47" s="49">
        <v>0</v>
      </c>
      <c r="EL47" s="50">
        <f t="shared" si="18"/>
        <v>0</v>
      </c>
      <c r="EM47" s="36">
        <f>EI47/Vol!$C$36</f>
        <v>0</v>
      </c>
      <c r="EN47" s="36">
        <f>EJ47/Vol!$C$36</f>
        <v>0</v>
      </c>
      <c r="EO47" s="36">
        <f>EK47/Vol!$C$36</f>
        <v>0</v>
      </c>
      <c r="EP47" s="34">
        <f>EL47/Vol!$C$36</f>
        <v>0</v>
      </c>
      <c r="EQ47" s="49">
        <v>0</v>
      </c>
      <c r="ER47" s="49">
        <v>0</v>
      </c>
      <c r="ES47" s="49">
        <v>0</v>
      </c>
      <c r="ET47" s="50">
        <f t="shared" si="19"/>
        <v>0</v>
      </c>
      <c r="EU47" s="36">
        <f>EQ47/Vol!$C$37</f>
        <v>0</v>
      </c>
      <c r="EV47" s="36">
        <f>ER47/Vol!$C$37</f>
        <v>0</v>
      </c>
      <c r="EW47" s="36">
        <f>ES47/Vol!$C$37</f>
        <v>0</v>
      </c>
      <c r="EX47" s="34">
        <f>ET47/Vol!$C$37</f>
        <v>0</v>
      </c>
      <c r="EY47" s="43"/>
      <c r="EZ47" s="17"/>
      <c r="FA47" s="17"/>
      <c r="FB47" s="17"/>
      <c r="FC47" s="17"/>
      <c r="FD47" s="17"/>
      <c r="FE47" s="17"/>
    </row>
    <row r="48" spans="1:267" x14ac:dyDescent="0.25">
      <c r="A48" s="137" t="s">
        <v>195</v>
      </c>
      <c r="B48" s="139" t="s">
        <v>76</v>
      </c>
      <c r="C48" s="139" t="s">
        <v>187</v>
      </c>
      <c r="D48" s="49">
        <v>0</v>
      </c>
      <c r="E48" s="49">
        <v>0</v>
      </c>
      <c r="F48" s="49">
        <v>0</v>
      </c>
      <c r="G48" s="50">
        <f t="shared" si="0"/>
        <v>0</v>
      </c>
      <c r="H48" s="36">
        <f>D48/Vol!$C$11</f>
        <v>0</v>
      </c>
      <c r="I48" s="36">
        <f>E48/Vol!$C$11</f>
        <v>0</v>
      </c>
      <c r="J48" s="36">
        <f>F48/Vol!$C$11</f>
        <v>0</v>
      </c>
      <c r="K48" s="34">
        <f>G48/Vol!$C$11</f>
        <v>0</v>
      </c>
      <c r="L48" s="49">
        <v>0</v>
      </c>
      <c r="M48" s="49">
        <v>0</v>
      </c>
      <c r="N48" s="49">
        <v>0</v>
      </c>
      <c r="O48" s="50">
        <f t="shared" si="1"/>
        <v>0</v>
      </c>
      <c r="P48" s="36">
        <f>L48/Vol!$C$12</f>
        <v>0</v>
      </c>
      <c r="Q48" s="36">
        <f>M48/Vol!$C$12</f>
        <v>0</v>
      </c>
      <c r="R48" s="36">
        <f>N48/Vol!$C$12</f>
        <v>0</v>
      </c>
      <c r="S48" s="34">
        <f>O48/Vol!$C$12</f>
        <v>0</v>
      </c>
      <c r="T48" s="61">
        <v>1</v>
      </c>
      <c r="U48" s="56">
        <v>0</v>
      </c>
      <c r="V48" s="49">
        <v>0</v>
      </c>
      <c r="W48" s="50">
        <f t="shared" si="2"/>
        <v>0.33333333333333331</v>
      </c>
      <c r="X48" s="36">
        <f>T48/Vol!$C$13</f>
        <v>2.1326205641492266</v>
      </c>
      <c r="Y48" s="36">
        <f>U48/Vol!$C$13</f>
        <v>0</v>
      </c>
      <c r="Z48" s="36">
        <f>V48/Vol!$C$13</f>
        <v>0</v>
      </c>
      <c r="AA48" s="34">
        <f>W48/Vol!$C$13</f>
        <v>0.71087352138307558</v>
      </c>
      <c r="AB48" s="49">
        <v>0</v>
      </c>
      <c r="AC48" s="49">
        <v>0</v>
      </c>
      <c r="AD48" s="49">
        <v>0</v>
      </c>
      <c r="AE48" s="50">
        <f t="shared" si="3"/>
        <v>0</v>
      </c>
      <c r="AF48" s="36">
        <f>AB48/Vol!$C$14</f>
        <v>0</v>
      </c>
      <c r="AG48" s="36">
        <f>AC48/Vol!$C$14</f>
        <v>0</v>
      </c>
      <c r="AH48" s="36">
        <f>AD48/Vol!$C$14</f>
        <v>0</v>
      </c>
      <c r="AI48" s="34">
        <f>AE48/Vol!$C$14</f>
        <v>0</v>
      </c>
      <c r="AJ48" s="17"/>
      <c r="AK48" s="49">
        <v>0</v>
      </c>
      <c r="AL48" s="108">
        <v>0</v>
      </c>
      <c r="AM48" s="109">
        <v>0</v>
      </c>
      <c r="AN48" s="97">
        <f t="shared" si="4"/>
        <v>0</v>
      </c>
      <c r="AO48" s="49">
        <v>0</v>
      </c>
      <c r="AP48" s="50">
        <f t="shared" si="5"/>
        <v>0</v>
      </c>
      <c r="AQ48" s="36">
        <f>AK48/Vol!$C$19</f>
        <v>0</v>
      </c>
      <c r="AR48" s="114">
        <f>AL48/Vol!$C$19</f>
        <v>0</v>
      </c>
      <c r="AS48" s="114">
        <f>AM48/Vol!$C$19</f>
        <v>0</v>
      </c>
      <c r="AT48" s="36">
        <f t="shared" si="6"/>
        <v>0</v>
      </c>
      <c r="AU48" s="36">
        <f>AO48/Vol!$C$19</f>
        <v>0</v>
      </c>
      <c r="AV48" s="34">
        <f>AP48/Vol!$C$19</f>
        <v>0</v>
      </c>
      <c r="AW48" s="49">
        <v>0</v>
      </c>
      <c r="AX48" s="49">
        <v>0</v>
      </c>
      <c r="AY48" s="49">
        <v>0</v>
      </c>
      <c r="AZ48" s="50">
        <f t="shared" si="7"/>
        <v>0</v>
      </c>
      <c r="BA48" s="36">
        <f>AW48/Vol!$C$20</f>
        <v>0</v>
      </c>
      <c r="BB48" s="36">
        <f>AX48/Vol!$C$20</f>
        <v>0</v>
      </c>
      <c r="BC48" s="36">
        <f>AY48/Vol!$C$20</f>
        <v>0</v>
      </c>
      <c r="BD48" s="34">
        <f>AZ48/Vol!$C$20</f>
        <v>0</v>
      </c>
      <c r="BE48" s="49">
        <v>0</v>
      </c>
      <c r="BF48" s="49">
        <v>0</v>
      </c>
      <c r="BG48" s="49">
        <v>0</v>
      </c>
      <c r="BH48" s="50">
        <f t="shared" si="8"/>
        <v>0</v>
      </c>
      <c r="BI48" s="36">
        <f>BE48/Vol!$C$21</f>
        <v>0</v>
      </c>
      <c r="BJ48" s="36">
        <f>BF48/Vol!$C$21</f>
        <v>0</v>
      </c>
      <c r="BK48" s="36">
        <f>BG48/Vol!$C$21</f>
        <v>0</v>
      </c>
      <c r="BL48" s="34">
        <f>BH48/Vol!$C$21</f>
        <v>0</v>
      </c>
      <c r="BM48" s="49">
        <v>0</v>
      </c>
      <c r="BN48" s="49">
        <v>0</v>
      </c>
      <c r="BO48" s="49">
        <v>0</v>
      </c>
      <c r="BP48" s="50">
        <f t="shared" si="9"/>
        <v>0</v>
      </c>
      <c r="BQ48" s="36">
        <f>BM48/Vol!$C$22</f>
        <v>0</v>
      </c>
      <c r="BR48" s="36">
        <f>BN48/Vol!$C$22</f>
        <v>0</v>
      </c>
      <c r="BS48" s="36">
        <f>BO48/Vol!$C$22</f>
        <v>0</v>
      </c>
      <c r="BT48" s="34">
        <f>BP48/Vol!$C$22</f>
        <v>0</v>
      </c>
      <c r="BU48" s="17"/>
      <c r="BV48" s="49">
        <v>0</v>
      </c>
      <c r="BW48" s="49">
        <v>0</v>
      </c>
      <c r="BX48" s="49">
        <v>0</v>
      </c>
      <c r="BY48" s="50">
        <f t="shared" si="10"/>
        <v>0</v>
      </c>
      <c r="BZ48" s="36">
        <f>BV48/Vol!$C$28</f>
        <v>0</v>
      </c>
      <c r="CA48" s="36">
        <f>BW48/Vol!$C$28</f>
        <v>0</v>
      </c>
      <c r="CB48" s="36">
        <f>BX48/Vol!$C$28</f>
        <v>0</v>
      </c>
      <c r="CC48" s="34">
        <f>BY48/Vol!$C$28</f>
        <v>0</v>
      </c>
      <c r="CD48" s="49">
        <v>0</v>
      </c>
      <c r="CE48" s="49">
        <v>0</v>
      </c>
      <c r="CF48" s="62">
        <v>0</v>
      </c>
      <c r="CG48" s="50">
        <f t="shared" si="11"/>
        <v>0</v>
      </c>
      <c r="CH48" s="36">
        <f>CD48/Vol!$C$29</f>
        <v>0</v>
      </c>
      <c r="CI48" s="36">
        <f>CE48/Vol!$C$29</f>
        <v>0</v>
      </c>
      <c r="CJ48" s="36">
        <f>CF48/Vol!$C$29</f>
        <v>0</v>
      </c>
      <c r="CK48" s="34">
        <f>CG48/Vol!$C$29</f>
        <v>0</v>
      </c>
      <c r="CL48" s="49">
        <v>0</v>
      </c>
      <c r="CM48" s="49">
        <v>0</v>
      </c>
      <c r="CN48" s="49">
        <v>0</v>
      </c>
      <c r="CO48" s="50">
        <f t="shared" si="12"/>
        <v>0</v>
      </c>
      <c r="CP48" s="36">
        <f>CL48/Vol!$C$30</f>
        <v>0</v>
      </c>
      <c r="CQ48" s="36">
        <f>CM48/Vol!$C$30</f>
        <v>0</v>
      </c>
      <c r="CR48" s="36">
        <f>CN48/Vol!$C$30</f>
        <v>0</v>
      </c>
      <c r="CS48" s="34">
        <f>CO48/Vol!$C$30</f>
        <v>0</v>
      </c>
      <c r="CT48" s="49">
        <v>0</v>
      </c>
      <c r="CU48" s="55">
        <v>0</v>
      </c>
      <c r="CV48" s="49">
        <v>0</v>
      </c>
      <c r="CW48" s="50">
        <f t="shared" si="13"/>
        <v>0</v>
      </c>
      <c r="CX48" s="36">
        <f>CT48/Vol!$C$31</f>
        <v>0</v>
      </c>
      <c r="CY48" s="36">
        <f>CU48/Vol!$C$31</f>
        <v>0</v>
      </c>
      <c r="CZ48" s="36">
        <f>CV48/Vol!$C$31</f>
        <v>0</v>
      </c>
      <c r="DA48" s="34">
        <f>CW48/Vol!$C$31</f>
        <v>0</v>
      </c>
      <c r="DB48" s="49">
        <v>0</v>
      </c>
      <c r="DC48" s="55">
        <v>0</v>
      </c>
      <c r="DD48" s="49">
        <v>0</v>
      </c>
      <c r="DE48" s="50">
        <f t="shared" si="14"/>
        <v>0</v>
      </c>
      <c r="DF48" s="36">
        <f>DB48/Vol!$C$32</f>
        <v>0</v>
      </c>
      <c r="DG48" s="36">
        <f>DC48/Vol!$C$32</f>
        <v>0</v>
      </c>
      <c r="DH48" s="36">
        <f>DD48/Vol!$C$32</f>
        <v>0</v>
      </c>
      <c r="DI48" s="34">
        <f>DE48/Vol!$C$32</f>
        <v>0</v>
      </c>
      <c r="DJ48" s="68"/>
      <c r="DK48" s="49">
        <v>0</v>
      </c>
      <c r="DL48" s="49">
        <v>0</v>
      </c>
      <c r="DM48" s="49">
        <v>0</v>
      </c>
      <c r="DN48" s="50">
        <f t="shared" si="15"/>
        <v>0</v>
      </c>
      <c r="DO48" s="36">
        <f>DK48/Vol!$C$33</f>
        <v>0</v>
      </c>
      <c r="DP48" s="36">
        <f>DL48/Vol!$C$33</f>
        <v>0</v>
      </c>
      <c r="DQ48" s="36">
        <f>DM48/Vol!$C$33</f>
        <v>0</v>
      </c>
      <c r="DR48" s="34">
        <f>DN48/Vol!$C$33</f>
        <v>0</v>
      </c>
      <c r="DS48" s="49">
        <v>0</v>
      </c>
      <c r="DT48" s="49">
        <v>0</v>
      </c>
      <c r="DU48" s="49">
        <v>0</v>
      </c>
      <c r="DV48" s="50">
        <f t="shared" si="16"/>
        <v>0</v>
      </c>
      <c r="DW48" s="36">
        <f>DS48/Vol!$C$34</f>
        <v>0</v>
      </c>
      <c r="DX48" s="36">
        <f>DT48/Vol!$C$34</f>
        <v>0</v>
      </c>
      <c r="DY48" s="36">
        <f>DU48/Vol!$C$34</f>
        <v>0</v>
      </c>
      <c r="DZ48" s="34">
        <f>DV48/Vol!$C$34</f>
        <v>0</v>
      </c>
      <c r="EA48" s="49">
        <v>0</v>
      </c>
      <c r="EB48" s="49">
        <v>0</v>
      </c>
      <c r="EC48" s="49">
        <v>0</v>
      </c>
      <c r="ED48" s="50">
        <f t="shared" si="17"/>
        <v>0</v>
      </c>
      <c r="EE48" s="36">
        <f>EA48/Vol!$C$35</f>
        <v>0</v>
      </c>
      <c r="EF48" s="36">
        <f>EB48/Vol!$C$35</f>
        <v>0</v>
      </c>
      <c r="EG48" s="36">
        <f>EC48/Vol!$C$35</f>
        <v>0</v>
      </c>
      <c r="EH48" s="34">
        <f>ED48/Vol!$C$35</f>
        <v>0</v>
      </c>
      <c r="EI48" s="49">
        <v>0</v>
      </c>
      <c r="EJ48" s="49">
        <v>0</v>
      </c>
      <c r="EK48" s="49">
        <v>0</v>
      </c>
      <c r="EL48" s="50">
        <f t="shared" si="18"/>
        <v>0</v>
      </c>
      <c r="EM48" s="36">
        <f>EI48/Vol!$C$36</f>
        <v>0</v>
      </c>
      <c r="EN48" s="36">
        <f>EJ48/Vol!$C$36</f>
        <v>0</v>
      </c>
      <c r="EO48" s="36">
        <f>EK48/Vol!$C$36</f>
        <v>0</v>
      </c>
      <c r="EP48" s="34">
        <f>EL48/Vol!$C$36</f>
        <v>0</v>
      </c>
      <c r="EQ48" s="49">
        <v>0</v>
      </c>
      <c r="ER48" s="49">
        <v>0</v>
      </c>
      <c r="ES48" s="49">
        <v>0</v>
      </c>
      <c r="ET48" s="50">
        <f t="shared" si="19"/>
        <v>0</v>
      </c>
      <c r="EU48" s="36">
        <f>EQ48/Vol!$C$37</f>
        <v>0</v>
      </c>
      <c r="EV48" s="36">
        <f>ER48/Vol!$C$37</f>
        <v>0</v>
      </c>
      <c r="EW48" s="36">
        <f>ES48/Vol!$C$37</f>
        <v>0</v>
      </c>
      <c r="EX48" s="34">
        <f>ET48/Vol!$C$37</f>
        <v>0</v>
      </c>
      <c r="EY48" s="43"/>
      <c r="EZ48" s="17"/>
      <c r="FA48" s="17"/>
      <c r="FB48" s="17"/>
      <c r="FC48" s="17"/>
      <c r="FD48" s="17"/>
      <c r="FE48" s="17"/>
    </row>
    <row r="49" spans="1:161" x14ac:dyDescent="0.25">
      <c r="A49" s="137" t="s">
        <v>195</v>
      </c>
      <c r="B49" s="139" t="s">
        <v>76</v>
      </c>
      <c r="C49" s="139" t="s">
        <v>77</v>
      </c>
      <c r="D49" s="61">
        <v>1</v>
      </c>
      <c r="E49" s="49">
        <v>0</v>
      </c>
      <c r="F49" s="49">
        <v>0</v>
      </c>
      <c r="G49" s="50">
        <f t="shared" si="0"/>
        <v>0.33333333333333331</v>
      </c>
      <c r="H49" s="36">
        <f>D49/Vol!$C$11</f>
        <v>2.8100412139378035</v>
      </c>
      <c r="I49" s="36">
        <f>E49/Vol!$C$11</f>
        <v>0</v>
      </c>
      <c r="J49" s="36">
        <f>F49/Vol!$C$11</f>
        <v>0</v>
      </c>
      <c r="K49" s="34">
        <f>G49/Vol!$C$11</f>
        <v>0.93668040464593449</v>
      </c>
      <c r="L49" s="49">
        <v>0</v>
      </c>
      <c r="M49" s="49">
        <v>0</v>
      </c>
      <c r="N49" s="49">
        <v>0</v>
      </c>
      <c r="O49" s="50">
        <f t="shared" si="1"/>
        <v>0</v>
      </c>
      <c r="P49" s="36">
        <f>L49/Vol!$C$12</f>
        <v>0</v>
      </c>
      <c r="Q49" s="36">
        <f>M49/Vol!$C$12</f>
        <v>0</v>
      </c>
      <c r="R49" s="36">
        <f>N49/Vol!$C$12</f>
        <v>0</v>
      </c>
      <c r="S49" s="34">
        <f>O49/Vol!$C$12</f>
        <v>0</v>
      </c>
      <c r="T49" s="61">
        <v>5</v>
      </c>
      <c r="U49" s="61">
        <v>12</v>
      </c>
      <c r="V49" s="51">
        <v>3</v>
      </c>
      <c r="W49" s="50">
        <f t="shared" si="2"/>
        <v>6.666666666666667</v>
      </c>
      <c r="X49" s="36">
        <f>T49/Vol!$C$13</f>
        <v>10.663102820746133</v>
      </c>
      <c r="Y49" s="36">
        <f>U49/Vol!$C$13</f>
        <v>25.591446769790721</v>
      </c>
      <c r="Z49" s="36">
        <f>V49/Vol!$C$13</f>
        <v>6.3978616924476803</v>
      </c>
      <c r="AA49" s="34">
        <f>W49/Vol!$C$13</f>
        <v>14.217470427661512</v>
      </c>
      <c r="AB49" s="49">
        <v>0</v>
      </c>
      <c r="AC49" s="51">
        <v>1</v>
      </c>
      <c r="AD49" s="51">
        <v>2</v>
      </c>
      <c r="AE49" s="50">
        <f t="shared" si="3"/>
        <v>1</v>
      </c>
      <c r="AF49" s="36">
        <f>AB49/Vol!$C$14</f>
        <v>0</v>
      </c>
      <c r="AG49" s="36">
        <f>AC49/Vol!$C$14</f>
        <v>3.412192902638763</v>
      </c>
      <c r="AH49" s="36">
        <f>AD49/Vol!$C$14</f>
        <v>6.8243858052775259</v>
      </c>
      <c r="AI49" s="34">
        <f>AE49/Vol!$C$14</f>
        <v>3.412192902638763</v>
      </c>
      <c r="AJ49" s="17"/>
      <c r="AK49" s="51">
        <v>6</v>
      </c>
      <c r="AL49" s="108">
        <v>5</v>
      </c>
      <c r="AM49" s="109">
        <v>2</v>
      </c>
      <c r="AN49" s="113">
        <f t="shared" si="4"/>
        <v>7</v>
      </c>
      <c r="AO49" s="51">
        <v>2</v>
      </c>
      <c r="AP49" s="50">
        <f t="shared" si="5"/>
        <v>4.4000000000000004</v>
      </c>
      <c r="AQ49" s="36">
        <f>AK49/Vol!$C$19</f>
        <v>19.904458598726112</v>
      </c>
      <c r="AR49" s="114">
        <f>AL49/Vol!$C$19</f>
        <v>16.587048832271758</v>
      </c>
      <c r="AS49" s="114">
        <f>AM49/Vol!$C$19</f>
        <v>6.6348195329087041</v>
      </c>
      <c r="AT49" s="36">
        <f t="shared" si="6"/>
        <v>23.221868365180462</v>
      </c>
      <c r="AU49" s="36">
        <f>AO49/Vol!$C$19</f>
        <v>6.6348195329087041</v>
      </c>
      <c r="AV49" s="34">
        <f>AP49/Vol!$C$19</f>
        <v>14.59660297239915</v>
      </c>
      <c r="AW49" s="51">
        <v>4</v>
      </c>
      <c r="AX49" s="51">
        <v>1</v>
      </c>
      <c r="AY49" s="51">
        <v>5</v>
      </c>
      <c r="AZ49" s="50">
        <f t="shared" si="7"/>
        <v>4</v>
      </c>
      <c r="BA49" s="36">
        <f>AW49/Vol!$C$20</f>
        <v>12.571237009721754</v>
      </c>
      <c r="BB49" s="36">
        <f>AX49/Vol!$C$20</f>
        <v>3.1428092524304385</v>
      </c>
      <c r="BC49" s="36">
        <f>AY49/Vol!$C$20</f>
        <v>15.714046262152193</v>
      </c>
      <c r="BD49" s="34">
        <f>AZ49/Vol!$C$20</f>
        <v>12.571237009721754</v>
      </c>
      <c r="BE49" s="51">
        <v>3</v>
      </c>
      <c r="BF49" s="49">
        <v>0</v>
      </c>
      <c r="BG49" s="49">
        <v>0</v>
      </c>
      <c r="BH49" s="50">
        <f t="shared" si="8"/>
        <v>0</v>
      </c>
      <c r="BI49" s="36">
        <f>BE49/Vol!$C$21</f>
        <v>7.9617834394904445</v>
      </c>
      <c r="BJ49" s="36">
        <f>BF49/Vol!$C$21</f>
        <v>0</v>
      </c>
      <c r="BK49" s="36">
        <f>BG49/Vol!$C$21</f>
        <v>0</v>
      </c>
      <c r="BL49" s="34">
        <f>BH49/Vol!$C$21</f>
        <v>0</v>
      </c>
      <c r="BM49" s="49">
        <v>0</v>
      </c>
      <c r="BN49" s="49">
        <v>0</v>
      </c>
      <c r="BO49" s="49">
        <v>0</v>
      </c>
      <c r="BP49" s="50">
        <f t="shared" si="9"/>
        <v>0</v>
      </c>
      <c r="BQ49" s="36">
        <f>BM49/Vol!$C$22</f>
        <v>0</v>
      </c>
      <c r="BR49" s="36">
        <f>BN49/Vol!$C$22</f>
        <v>0</v>
      </c>
      <c r="BS49" s="36">
        <f>BO49/Vol!$C$22</f>
        <v>0</v>
      </c>
      <c r="BT49" s="34">
        <f>BP49/Vol!$C$22</f>
        <v>0</v>
      </c>
      <c r="BU49" s="17"/>
      <c r="BV49" s="49">
        <v>0</v>
      </c>
      <c r="BW49" s="49">
        <v>0</v>
      </c>
      <c r="BX49" s="49">
        <v>0</v>
      </c>
      <c r="BY49" s="50">
        <f t="shared" si="10"/>
        <v>0</v>
      </c>
      <c r="BZ49" s="36">
        <f>BV49/Vol!$C$28</f>
        <v>0</v>
      </c>
      <c r="CA49" s="36">
        <f>BW49/Vol!$C$28</f>
        <v>0</v>
      </c>
      <c r="CB49" s="36">
        <f>BX49/Vol!$C$28</f>
        <v>0</v>
      </c>
      <c r="CC49" s="34">
        <f>BY49/Vol!$C$28</f>
        <v>0</v>
      </c>
      <c r="CD49" s="49">
        <v>0</v>
      </c>
      <c r="CE49" s="49">
        <v>0</v>
      </c>
      <c r="CF49" s="62">
        <v>0</v>
      </c>
      <c r="CG49" s="50">
        <f t="shared" si="11"/>
        <v>0</v>
      </c>
      <c r="CH49" s="36">
        <f>CD49/Vol!$C$29</f>
        <v>0</v>
      </c>
      <c r="CI49" s="36">
        <f>CE49/Vol!$C$29</f>
        <v>0</v>
      </c>
      <c r="CJ49" s="36">
        <f>CF49/Vol!$C$29</f>
        <v>0</v>
      </c>
      <c r="CK49" s="34">
        <f>CG49/Vol!$C$29</f>
        <v>0</v>
      </c>
      <c r="CL49" s="49">
        <v>0</v>
      </c>
      <c r="CM49" s="49">
        <v>0</v>
      </c>
      <c r="CN49" s="49">
        <v>0</v>
      </c>
      <c r="CO49" s="50">
        <f t="shared" si="12"/>
        <v>0</v>
      </c>
      <c r="CP49" s="36">
        <f>CL49/Vol!$C$30</f>
        <v>0</v>
      </c>
      <c r="CQ49" s="36">
        <f>CM49/Vol!$C$30</f>
        <v>0</v>
      </c>
      <c r="CR49" s="36">
        <f>CN49/Vol!$C$30</f>
        <v>0</v>
      </c>
      <c r="CS49" s="34">
        <f>CO49/Vol!$C$30</f>
        <v>0</v>
      </c>
      <c r="CT49" s="49">
        <v>0</v>
      </c>
      <c r="CU49" s="55">
        <v>0</v>
      </c>
      <c r="CV49" s="49">
        <v>0</v>
      </c>
      <c r="CW49" s="50">
        <f t="shared" si="13"/>
        <v>0</v>
      </c>
      <c r="CX49" s="36">
        <f>CT49/Vol!$C$31</f>
        <v>0</v>
      </c>
      <c r="CY49" s="36">
        <f>CU49/Vol!$C$31</f>
        <v>0</v>
      </c>
      <c r="CZ49" s="36">
        <f>CV49/Vol!$C$31</f>
        <v>0</v>
      </c>
      <c r="DA49" s="34">
        <f>CW49/Vol!$C$31</f>
        <v>0</v>
      </c>
      <c r="DB49" s="49">
        <v>0</v>
      </c>
      <c r="DC49" s="55">
        <v>0</v>
      </c>
      <c r="DD49" s="49">
        <v>0</v>
      </c>
      <c r="DE49" s="50">
        <f t="shared" si="14"/>
        <v>0</v>
      </c>
      <c r="DF49" s="36">
        <f>DB49/Vol!$C$32</f>
        <v>0</v>
      </c>
      <c r="DG49" s="36">
        <f>DC49/Vol!$C$32</f>
        <v>0</v>
      </c>
      <c r="DH49" s="36">
        <f>DD49/Vol!$C$32</f>
        <v>0</v>
      </c>
      <c r="DI49" s="34">
        <f>DE49/Vol!$C$32</f>
        <v>0</v>
      </c>
      <c r="DJ49" s="68"/>
      <c r="DK49" s="49">
        <v>0</v>
      </c>
      <c r="DL49" s="49">
        <v>0</v>
      </c>
      <c r="DM49" s="49">
        <v>0</v>
      </c>
      <c r="DN49" s="50">
        <f t="shared" si="15"/>
        <v>0</v>
      </c>
      <c r="DO49" s="36">
        <f>DK49/Vol!$C$33</f>
        <v>0</v>
      </c>
      <c r="DP49" s="36">
        <f>DL49/Vol!$C$33</f>
        <v>0</v>
      </c>
      <c r="DQ49" s="36">
        <f>DM49/Vol!$C$33</f>
        <v>0</v>
      </c>
      <c r="DR49" s="34">
        <f>DN49/Vol!$C$33</f>
        <v>0</v>
      </c>
      <c r="DS49" s="49">
        <v>0</v>
      </c>
      <c r="DT49" s="49">
        <v>0</v>
      </c>
      <c r="DU49" s="49">
        <v>0</v>
      </c>
      <c r="DV49" s="50">
        <f t="shared" si="16"/>
        <v>0</v>
      </c>
      <c r="DW49" s="36">
        <f>DS49/Vol!$C$34</f>
        <v>0</v>
      </c>
      <c r="DX49" s="36">
        <f>DT49/Vol!$C$34</f>
        <v>0</v>
      </c>
      <c r="DY49" s="36">
        <f>DU49/Vol!$C$34</f>
        <v>0</v>
      </c>
      <c r="DZ49" s="34">
        <f>DV49/Vol!$C$34</f>
        <v>0</v>
      </c>
      <c r="EA49" s="49">
        <v>0</v>
      </c>
      <c r="EB49" s="49">
        <v>0</v>
      </c>
      <c r="EC49" s="49">
        <v>0</v>
      </c>
      <c r="ED49" s="50">
        <f t="shared" si="17"/>
        <v>0</v>
      </c>
      <c r="EE49" s="36">
        <f>EA49/Vol!$C$35</f>
        <v>0</v>
      </c>
      <c r="EF49" s="36">
        <f>EB49/Vol!$C$35</f>
        <v>0</v>
      </c>
      <c r="EG49" s="36">
        <f>EC49/Vol!$C$35</f>
        <v>0</v>
      </c>
      <c r="EH49" s="34">
        <f>ED49/Vol!$C$35</f>
        <v>0</v>
      </c>
      <c r="EI49" s="49">
        <v>0</v>
      </c>
      <c r="EJ49" s="49">
        <v>0</v>
      </c>
      <c r="EK49" s="49">
        <v>0</v>
      </c>
      <c r="EL49" s="50">
        <f t="shared" si="18"/>
        <v>0</v>
      </c>
      <c r="EM49" s="36">
        <f>EI49/Vol!$C$36</f>
        <v>0</v>
      </c>
      <c r="EN49" s="36">
        <f>EJ49/Vol!$C$36</f>
        <v>0</v>
      </c>
      <c r="EO49" s="36">
        <f>EK49/Vol!$C$36</f>
        <v>0</v>
      </c>
      <c r="EP49" s="34">
        <f>EL49/Vol!$C$36</f>
        <v>0</v>
      </c>
      <c r="EQ49" s="49">
        <v>0</v>
      </c>
      <c r="ER49" s="49">
        <v>0</v>
      </c>
      <c r="ES49" s="49">
        <v>0</v>
      </c>
      <c r="ET49" s="50">
        <f t="shared" si="19"/>
        <v>0</v>
      </c>
      <c r="EU49" s="36">
        <f>EQ49/Vol!$C$37</f>
        <v>0</v>
      </c>
      <c r="EV49" s="36">
        <f>ER49/Vol!$C$37</f>
        <v>0</v>
      </c>
      <c r="EW49" s="36">
        <f>ES49/Vol!$C$37</f>
        <v>0</v>
      </c>
      <c r="EX49" s="34">
        <f>ET49/Vol!$C$37</f>
        <v>0</v>
      </c>
      <c r="EY49" s="43"/>
      <c r="EZ49" s="17"/>
      <c r="FA49" s="17"/>
      <c r="FB49" s="17"/>
      <c r="FC49" s="17"/>
      <c r="FD49" s="17"/>
      <c r="FE49" s="17"/>
    </row>
    <row r="50" spans="1:161" x14ac:dyDescent="0.25">
      <c r="A50" s="137" t="s">
        <v>195</v>
      </c>
      <c r="B50" s="139" t="s">
        <v>21</v>
      </c>
      <c r="C50" s="6" t="s">
        <v>43</v>
      </c>
      <c r="D50" s="49">
        <v>0</v>
      </c>
      <c r="E50" s="49">
        <v>0</v>
      </c>
      <c r="F50" s="49">
        <v>0</v>
      </c>
      <c r="G50" s="50">
        <f t="shared" si="0"/>
        <v>0</v>
      </c>
      <c r="H50" s="36">
        <f>D50/Vol!$C$11</f>
        <v>0</v>
      </c>
      <c r="I50" s="36">
        <f>E50/Vol!$C$11</f>
        <v>0</v>
      </c>
      <c r="J50" s="36">
        <f>F50/Vol!$C$11</f>
        <v>0</v>
      </c>
      <c r="K50" s="34">
        <f>G50/Vol!$C$11</f>
        <v>0</v>
      </c>
      <c r="L50" s="49">
        <v>0</v>
      </c>
      <c r="M50" s="49">
        <v>0</v>
      </c>
      <c r="N50" s="49">
        <v>0</v>
      </c>
      <c r="O50" s="50">
        <f t="shared" si="1"/>
        <v>0</v>
      </c>
      <c r="P50" s="36">
        <f>L50/Vol!$C$12</f>
        <v>0</v>
      </c>
      <c r="Q50" s="36">
        <f>M50/Vol!$C$12</f>
        <v>0</v>
      </c>
      <c r="R50" s="36">
        <f>N50/Vol!$C$12</f>
        <v>0</v>
      </c>
      <c r="S50" s="34">
        <f>O50/Vol!$C$12</f>
        <v>0</v>
      </c>
      <c r="T50" s="61">
        <v>1</v>
      </c>
      <c r="U50" s="49">
        <v>0</v>
      </c>
      <c r="V50" s="51">
        <v>1</v>
      </c>
      <c r="W50" s="50">
        <f t="shared" si="2"/>
        <v>0.66666666666666663</v>
      </c>
      <c r="X50" s="36">
        <f>T50/Vol!$C$13</f>
        <v>2.1326205641492266</v>
      </c>
      <c r="Y50" s="36">
        <f>U50/Vol!$C$13</f>
        <v>0</v>
      </c>
      <c r="Z50" s="36">
        <f>V50/Vol!$C$13</f>
        <v>2.1326205641492266</v>
      </c>
      <c r="AA50" s="34">
        <f>W50/Vol!$C$13</f>
        <v>1.4217470427661512</v>
      </c>
      <c r="AB50" s="49">
        <v>0</v>
      </c>
      <c r="AC50" s="49">
        <v>0</v>
      </c>
      <c r="AD50" s="49">
        <v>0</v>
      </c>
      <c r="AE50" s="50">
        <f t="shared" si="3"/>
        <v>0</v>
      </c>
      <c r="AF50" s="36">
        <f>AB50/Vol!$C$14</f>
        <v>0</v>
      </c>
      <c r="AG50" s="36">
        <f>AC50/Vol!$C$14</f>
        <v>0</v>
      </c>
      <c r="AH50" s="36">
        <f>AD50/Vol!$C$14</f>
        <v>0</v>
      </c>
      <c r="AI50" s="34">
        <f>AE50/Vol!$C$14</f>
        <v>0</v>
      </c>
      <c r="AJ50" s="17"/>
      <c r="AK50" s="49">
        <v>0</v>
      </c>
      <c r="AL50" s="108">
        <v>0</v>
      </c>
      <c r="AM50" s="109">
        <v>0</v>
      </c>
      <c r="AN50" s="97">
        <f t="shared" si="4"/>
        <v>0</v>
      </c>
      <c r="AO50" s="49">
        <v>0</v>
      </c>
      <c r="AP50" s="50">
        <f t="shared" si="5"/>
        <v>0</v>
      </c>
      <c r="AQ50" s="36">
        <f>AK50/Vol!$C$19</f>
        <v>0</v>
      </c>
      <c r="AR50" s="114">
        <f>AL50/Vol!$C$19</f>
        <v>0</v>
      </c>
      <c r="AS50" s="114">
        <f>AM50/Vol!$C$19</f>
        <v>0</v>
      </c>
      <c r="AT50" s="36">
        <f t="shared" si="6"/>
        <v>0</v>
      </c>
      <c r="AU50" s="36">
        <f>AO50/Vol!$C$19</f>
        <v>0</v>
      </c>
      <c r="AV50" s="34">
        <f>AP50/Vol!$C$19</f>
        <v>0</v>
      </c>
      <c r="AW50" s="49">
        <v>0</v>
      </c>
      <c r="AX50" s="49">
        <v>0</v>
      </c>
      <c r="AY50" s="49">
        <v>0</v>
      </c>
      <c r="AZ50" s="50">
        <f t="shared" si="7"/>
        <v>0</v>
      </c>
      <c r="BA50" s="36">
        <f>AW50/Vol!$C$20</f>
        <v>0</v>
      </c>
      <c r="BB50" s="36">
        <f>AX50/Vol!$C$20</f>
        <v>0</v>
      </c>
      <c r="BC50" s="36">
        <f>AY50/Vol!$C$20</f>
        <v>0</v>
      </c>
      <c r="BD50" s="34">
        <f>AZ50/Vol!$C$20</f>
        <v>0</v>
      </c>
      <c r="BE50" s="49">
        <v>0</v>
      </c>
      <c r="BF50" s="49">
        <v>0</v>
      </c>
      <c r="BG50" s="49">
        <v>0</v>
      </c>
      <c r="BH50" s="50">
        <f t="shared" si="8"/>
        <v>0</v>
      </c>
      <c r="BI50" s="36">
        <f>BE50/Vol!$C$21</f>
        <v>0</v>
      </c>
      <c r="BJ50" s="36">
        <f>BF50/Vol!$C$21</f>
        <v>0</v>
      </c>
      <c r="BK50" s="36">
        <f>BG50/Vol!$C$21</f>
        <v>0</v>
      </c>
      <c r="BL50" s="34">
        <f>BH50/Vol!$C$21</f>
        <v>0</v>
      </c>
      <c r="BM50" s="49">
        <v>0</v>
      </c>
      <c r="BN50" s="49">
        <v>0</v>
      </c>
      <c r="BO50" s="49">
        <v>0</v>
      </c>
      <c r="BP50" s="50">
        <f t="shared" si="9"/>
        <v>0</v>
      </c>
      <c r="BQ50" s="36">
        <f>BM50/Vol!$C$22</f>
        <v>0</v>
      </c>
      <c r="BR50" s="36">
        <f>BN50/Vol!$C$22</f>
        <v>0</v>
      </c>
      <c r="BS50" s="36">
        <f>BO50/Vol!$C$22</f>
        <v>0</v>
      </c>
      <c r="BT50" s="34">
        <f>BP50/Vol!$C$22</f>
        <v>0</v>
      </c>
      <c r="BU50" s="17"/>
      <c r="BV50" s="49">
        <v>0</v>
      </c>
      <c r="BW50" s="49">
        <v>0</v>
      </c>
      <c r="BX50" s="49">
        <v>0</v>
      </c>
      <c r="BY50" s="50">
        <f t="shared" si="10"/>
        <v>0</v>
      </c>
      <c r="BZ50" s="36">
        <f>BV50/Vol!$C$28</f>
        <v>0</v>
      </c>
      <c r="CA50" s="36">
        <f>BW50/Vol!$C$28</f>
        <v>0</v>
      </c>
      <c r="CB50" s="36">
        <f>BX50/Vol!$C$28</f>
        <v>0</v>
      </c>
      <c r="CC50" s="34">
        <f>BY50/Vol!$C$28</f>
        <v>0</v>
      </c>
      <c r="CD50" s="49">
        <v>0</v>
      </c>
      <c r="CE50" s="49">
        <v>0</v>
      </c>
      <c r="CF50" s="62">
        <v>0</v>
      </c>
      <c r="CG50" s="50">
        <f t="shared" si="11"/>
        <v>0</v>
      </c>
      <c r="CH50" s="36">
        <f>CD50/Vol!$C$29</f>
        <v>0</v>
      </c>
      <c r="CI50" s="36">
        <f>CE50/Vol!$C$29</f>
        <v>0</v>
      </c>
      <c r="CJ50" s="36">
        <f>CF50/Vol!$C$29</f>
        <v>0</v>
      </c>
      <c r="CK50" s="34">
        <f>CG50/Vol!$C$29</f>
        <v>0</v>
      </c>
      <c r="CL50" s="49">
        <v>0</v>
      </c>
      <c r="CM50" s="49">
        <v>0</v>
      </c>
      <c r="CN50" s="49">
        <v>0</v>
      </c>
      <c r="CO50" s="50">
        <f t="shared" si="12"/>
        <v>0</v>
      </c>
      <c r="CP50" s="36">
        <f>CL50/Vol!$C$30</f>
        <v>0</v>
      </c>
      <c r="CQ50" s="36">
        <f>CM50/Vol!$C$30</f>
        <v>0</v>
      </c>
      <c r="CR50" s="36">
        <f>CN50/Vol!$C$30</f>
        <v>0</v>
      </c>
      <c r="CS50" s="34">
        <f>CO50/Vol!$C$30</f>
        <v>0</v>
      </c>
      <c r="CT50" s="49">
        <v>0</v>
      </c>
      <c r="CU50" s="55">
        <v>0</v>
      </c>
      <c r="CV50" s="49">
        <v>0</v>
      </c>
      <c r="CW50" s="50">
        <f t="shared" si="13"/>
        <v>0</v>
      </c>
      <c r="CX50" s="36">
        <f>CT50/Vol!$C$31</f>
        <v>0</v>
      </c>
      <c r="CY50" s="36">
        <f>CU50/Vol!$C$31</f>
        <v>0</v>
      </c>
      <c r="CZ50" s="36">
        <f>CV50/Vol!$C$31</f>
        <v>0</v>
      </c>
      <c r="DA50" s="34">
        <f>CW50/Vol!$C$31</f>
        <v>0</v>
      </c>
      <c r="DB50" s="49">
        <v>0</v>
      </c>
      <c r="DC50" s="55">
        <v>0</v>
      </c>
      <c r="DD50" s="49">
        <v>0</v>
      </c>
      <c r="DE50" s="50">
        <f t="shared" si="14"/>
        <v>0</v>
      </c>
      <c r="DF50" s="36">
        <f>DB50/Vol!$C$32</f>
        <v>0</v>
      </c>
      <c r="DG50" s="36">
        <f>DC50/Vol!$C$32</f>
        <v>0</v>
      </c>
      <c r="DH50" s="36">
        <f>DD50/Vol!$C$32</f>
        <v>0</v>
      </c>
      <c r="DI50" s="34">
        <f>DE50/Vol!$C$32</f>
        <v>0</v>
      </c>
      <c r="DJ50" s="68"/>
      <c r="DK50" s="49">
        <v>0</v>
      </c>
      <c r="DL50" s="49">
        <v>0</v>
      </c>
      <c r="DM50" s="49">
        <v>0</v>
      </c>
      <c r="DN50" s="50">
        <f t="shared" si="15"/>
        <v>0</v>
      </c>
      <c r="DO50" s="36">
        <f>DK50/Vol!$C$33</f>
        <v>0</v>
      </c>
      <c r="DP50" s="36">
        <f>DL50/Vol!$C$33</f>
        <v>0</v>
      </c>
      <c r="DQ50" s="36">
        <f>DM50/Vol!$C$33</f>
        <v>0</v>
      </c>
      <c r="DR50" s="34">
        <f>DN50/Vol!$C$33</f>
        <v>0</v>
      </c>
      <c r="DS50" s="49">
        <v>0</v>
      </c>
      <c r="DT50" s="49">
        <v>0</v>
      </c>
      <c r="DU50" s="49">
        <v>0</v>
      </c>
      <c r="DV50" s="50">
        <f t="shared" si="16"/>
        <v>0</v>
      </c>
      <c r="DW50" s="36">
        <f>DS50/Vol!$C$34</f>
        <v>0</v>
      </c>
      <c r="DX50" s="36">
        <f>DT50/Vol!$C$34</f>
        <v>0</v>
      </c>
      <c r="DY50" s="36">
        <f>DU50/Vol!$C$34</f>
        <v>0</v>
      </c>
      <c r="DZ50" s="34">
        <f>DV50/Vol!$C$34</f>
        <v>0</v>
      </c>
      <c r="EA50" s="49">
        <v>0</v>
      </c>
      <c r="EB50" s="49">
        <v>0</v>
      </c>
      <c r="EC50" s="49">
        <v>0</v>
      </c>
      <c r="ED50" s="50">
        <f t="shared" si="17"/>
        <v>0</v>
      </c>
      <c r="EE50" s="36">
        <f>EA50/Vol!$C$35</f>
        <v>0</v>
      </c>
      <c r="EF50" s="36">
        <f>EB50/Vol!$C$35</f>
        <v>0</v>
      </c>
      <c r="EG50" s="36">
        <f>EC50/Vol!$C$35</f>
        <v>0</v>
      </c>
      <c r="EH50" s="34">
        <f>ED50/Vol!$C$35</f>
        <v>0</v>
      </c>
      <c r="EI50" s="49">
        <v>0</v>
      </c>
      <c r="EJ50" s="49">
        <v>0</v>
      </c>
      <c r="EK50" s="49">
        <v>0</v>
      </c>
      <c r="EL50" s="50">
        <f t="shared" si="18"/>
        <v>0</v>
      </c>
      <c r="EM50" s="36">
        <f>EI50/Vol!$C$36</f>
        <v>0</v>
      </c>
      <c r="EN50" s="36">
        <f>EJ50/Vol!$C$36</f>
        <v>0</v>
      </c>
      <c r="EO50" s="36">
        <f>EK50/Vol!$C$36</f>
        <v>0</v>
      </c>
      <c r="EP50" s="34">
        <f>EL50/Vol!$C$36</f>
        <v>0</v>
      </c>
      <c r="EQ50" s="49">
        <v>0</v>
      </c>
      <c r="ER50" s="49">
        <v>0</v>
      </c>
      <c r="ES50" s="49">
        <v>0</v>
      </c>
      <c r="ET50" s="50">
        <f t="shared" si="19"/>
        <v>0</v>
      </c>
      <c r="EU50" s="36">
        <f>EQ50/Vol!$C$37</f>
        <v>0</v>
      </c>
      <c r="EV50" s="36">
        <f>ER50/Vol!$C$37</f>
        <v>0</v>
      </c>
      <c r="EW50" s="36">
        <f>ES50/Vol!$C$37</f>
        <v>0</v>
      </c>
      <c r="EX50" s="34">
        <f>ET50/Vol!$C$37</f>
        <v>0</v>
      </c>
      <c r="EY50" s="43"/>
      <c r="EZ50" s="17"/>
      <c r="FA50" s="17"/>
      <c r="FB50" s="17"/>
      <c r="FC50" s="17"/>
      <c r="FD50" s="17"/>
      <c r="FE50" s="17"/>
    </row>
    <row r="51" spans="1:161" x14ac:dyDescent="0.25">
      <c r="A51" s="137" t="s">
        <v>195</v>
      </c>
      <c r="B51" s="139" t="s">
        <v>21</v>
      </c>
      <c r="C51" s="6" t="s">
        <v>182</v>
      </c>
      <c r="D51" s="49">
        <v>0</v>
      </c>
      <c r="E51" s="49">
        <v>0</v>
      </c>
      <c r="F51" s="49">
        <v>0</v>
      </c>
      <c r="G51" s="50">
        <f t="shared" si="0"/>
        <v>0</v>
      </c>
      <c r="H51" s="36">
        <f>D51/Vol!$C$11</f>
        <v>0</v>
      </c>
      <c r="I51" s="36">
        <f>E51/Vol!$C$11</f>
        <v>0</v>
      </c>
      <c r="J51" s="36">
        <f>F51/Vol!$C$11</f>
        <v>0</v>
      </c>
      <c r="K51" s="34">
        <f>G51/Vol!$C$11</f>
        <v>0</v>
      </c>
      <c r="L51" s="49">
        <v>0</v>
      </c>
      <c r="M51" s="49">
        <v>0</v>
      </c>
      <c r="N51" s="49">
        <v>0</v>
      </c>
      <c r="O51" s="50">
        <f t="shared" si="1"/>
        <v>0</v>
      </c>
      <c r="P51" s="36">
        <f>L51/Vol!$C$12</f>
        <v>0</v>
      </c>
      <c r="Q51" s="36">
        <f>M51/Vol!$C$12</f>
        <v>0</v>
      </c>
      <c r="R51" s="36">
        <f>N51/Vol!$C$12</f>
        <v>0</v>
      </c>
      <c r="S51" s="34">
        <f>O51/Vol!$C$12</f>
        <v>0</v>
      </c>
      <c r="T51" s="49">
        <v>0</v>
      </c>
      <c r="U51" s="49">
        <v>0</v>
      </c>
      <c r="V51" s="49">
        <v>0</v>
      </c>
      <c r="W51" s="50">
        <f t="shared" si="2"/>
        <v>0</v>
      </c>
      <c r="X51" s="36">
        <f>T51/Vol!$C$13</f>
        <v>0</v>
      </c>
      <c r="Y51" s="36">
        <f>U51/Vol!$C$13</f>
        <v>0</v>
      </c>
      <c r="Z51" s="36">
        <f>V51/Vol!$C$13</f>
        <v>0</v>
      </c>
      <c r="AA51" s="34">
        <f>W51/Vol!$C$13</f>
        <v>0</v>
      </c>
      <c r="AB51" s="61">
        <v>1</v>
      </c>
      <c r="AC51" s="49">
        <v>0</v>
      </c>
      <c r="AD51" s="49">
        <v>0</v>
      </c>
      <c r="AE51" s="50">
        <f t="shared" si="3"/>
        <v>0.33333333333333331</v>
      </c>
      <c r="AF51" s="36">
        <f>AB51/Vol!$C$14</f>
        <v>3.412192902638763</v>
      </c>
      <c r="AG51" s="36">
        <f>AC51/Vol!$C$14</f>
        <v>0</v>
      </c>
      <c r="AH51" s="36">
        <f>AD51/Vol!$C$14</f>
        <v>0</v>
      </c>
      <c r="AI51" s="34">
        <f>AE51/Vol!$C$14</f>
        <v>1.1373976342129208</v>
      </c>
      <c r="AJ51" s="17"/>
      <c r="AK51" s="49">
        <v>0</v>
      </c>
      <c r="AL51" s="108">
        <v>0</v>
      </c>
      <c r="AM51" s="109">
        <v>0</v>
      </c>
      <c r="AN51" s="97">
        <f t="shared" si="4"/>
        <v>0</v>
      </c>
      <c r="AO51" s="49">
        <v>0</v>
      </c>
      <c r="AP51" s="50">
        <f t="shared" si="5"/>
        <v>0</v>
      </c>
      <c r="AQ51" s="36">
        <f>AK51/Vol!$C$19</f>
        <v>0</v>
      </c>
      <c r="AR51" s="114">
        <f>AL51/Vol!$C$19</f>
        <v>0</v>
      </c>
      <c r="AS51" s="114">
        <f>AM51/Vol!$C$19</f>
        <v>0</v>
      </c>
      <c r="AT51" s="36">
        <f t="shared" si="6"/>
        <v>0</v>
      </c>
      <c r="AU51" s="36">
        <f>AO51/Vol!$C$19</f>
        <v>0</v>
      </c>
      <c r="AV51" s="34">
        <f>AP51/Vol!$C$19</f>
        <v>0</v>
      </c>
      <c r="AW51" s="51">
        <v>1</v>
      </c>
      <c r="AX51" s="49">
        <v>0</v>
      </c>
      <c r="AY51" s="49">
        <v>0</v>
      </c>
      <c r="AZ51" s="50">
        <f t="shared" si="7"/>
        <v>0</v>
      </c>
      <c r="BA51" s="36">
        <f>AW51/Vol!$C$20</f>
        <v>3.1428092524304385</v>
      </c>
      <c r="BB51" s="36">
        <f>AX51/Vol!$C$20</f>
        <v>0</v>
      </c>
      <c r="BC51" s="36">
        <f>AY51/Vol!$C$20</f>
        <v>0</v>
      </c>
      <c r="BD51" s="34">
        <f>AZ51/Vol!$C$20</f>
        <v>0</v>
      </c>
      <c r="BE51" s="49">
        <v>0</v>
      </c>
      <c r="BF51" s="49">
        <v>0</v>
      </c>
      <c r="BG51" s="49">
        <v>0</v>
      </c>
      <c r="BH51" s="50">
        <f t="shared" si="8"/>
        <v>0</v>
      </c>
      <c r="BI51" s="36">
        <f>BE51/Vol!$C$21</f>
        <v>0</v>
      </c>
      <c r="BJ51" s="36">
        <f>BF51/Vol!$C$21</f>
        <v>0</v>
      </c>
      <c r="BK51" s="36">
        <f>BG51/Vol!$C$21</f>
        <v>0</v>
      </c>
      <c r="BL51" s="34">
        <f>BH51/Vol!$C$21</f>
        <v>0</v>
      </c>
      <c r="BM51" s="49">
        <v>0</v>
      </c>
      <c r="BN51" s="49">
        <v>0</v>
      </c>
      <c r="BO51" s="49">
        <v>0</v>
      </c>
      <c r="BP51" s="50">
        <f t="shared" si="9"/>
        <v>0</v>
      </c>
      <c r="BQ51" s="36">
        <f>BM51/Vol!$C$22</f>
        <v>0</v>
      </c>
      <c r="BR51" s="36">
        <f>BN51/Vol!$C$22</f>
        <v>0</v>
      </c>
      <c r="BS51" s="36">
        <f>BO51/Vol!$C$22</f>
        <v>0</v>
      </c>
      <c r="BT51" s="34">
        <f>BP51/Vol!$C$22</f>
        <v>0</v>
      </c>
      <c r="BU51" s="17"/>
      <c r="BV51" s="49">
        <v>0</v>
      </c>
      <c r="BW51" s="49">
        <v>0</v>
      </c>
      <c r="BX51" s="49">
        <v>0</v>
      </c>
      <c r="BY51" s="50">
        <f t="shared" si="10"/>
        <v>0</v>
      </c>
      <c r="BZ51" s="36">
        <f>BV51/Vol!$C$28</f>
        <v>0</v>
      </c>
      <c r="CA51" s="36">
        <f>BW51/Vol!$C$28</f>
        <v>0</v>
      </c>
      <c r="CB51" s="36">
        <f>BX51/Vol!$C$28</f>
        <v>0</v>
      </c>
      <c r="CC51" s="34">
        <f>BY51/Vol!$C$28</f>
        <v>0</v>
      </c>
      <c r="CD51" s="49">
        <v>0</v>
      </c>
      <c r="CE51" s="49">
        <v>0</v>
      </c>
      <c r="CF51" s="62">
        <v>0</v>
      </c>
      <c r="CG51" s="50">
        <f t="shared" si="11"/>
        <v>0</v>
      </c>
      <c r="CH51" s="36">
        <f>CD51/Vol!$C$29</f>
        <v>0</v>
      </c>
      <c r="CI51" s="36">
        <f>CE51/Vol!$C$29</f>
        <v>0</v>
      </c>
      <c r="CJ51" s="36">
        <f>CF51/Vol!$C$29</f>
        <v>0</v>
      </c>
      <c r="CK51" s="34">
        <f>CG51/Vol!$C$29</f>
        <v>0</v>
      </c>
      <c r="CL51" s="49">
        <v>0</v>
      </c>
      <c r="CM51" s="49">
        <v>0</v>
      </c>
      <c r="CN51" s="49">
        <v>0</v>
      </c>
      <c r="CO51" s="50">
        <f t="shared" si="12"/>
        <v>0</v>
      </c>
      <c r="CP51" s="36">
        <f>CL51/Vol!$C$30</f>
        <v>0</v>
      </c>
      <c r="CQ51" s="36">
        <f>CM51/Vol!$C$30</f>
        <v>0</v>
      </c>
      <c r="CR51" s="36">
        <f>CN51/Vol!$C$30</f>
        <v>0</v>
      </c>
      <c r="CS51" s="34">
        <f>CO51/Vol!$C$30</f>
        <v>0</v>
      </c>
      <c r="CT51" s="49">
        <v>0</v>
      </c>
      <c r="CU51" s="55">
        <v>0</v>
      </c>
      <c r="CV51" s="49">
        <v>0</v>
      </c>
      <c r="CW51" s="50">
        <f t="shared" si="13"/>
        <v>0</v>
      </c>
      <c r="CX51" s="36">
        <f>CT51/Vol!$C$31</f>
        <v>0</v>
      </c>
      <c r="CY51" s="36">
        <f>CU51/Vol!$C$31</f>
        <v>0</v>
      </c>
      <c r="CZ51" s="36">
        <f>CV51/Vol!$C$31</f>
        <v>0</v>
      </c>
      <c r="DA51" s="34">
        <f>CW51/Vol!$C$31</f>
        <v>0</v>
      </c>
      <c r="DB51" s="49">
        <v>0</v>
      </c>
      <c r="DC51" s="55">
        <v>0</v>
      </c>
      <c r="DD51" s="49">
        <v>0</v>
      </c>
      <c r="DE51" s="50">
        <f t="shared" si="14"/>
        <v>0</v>
      </c>
      <c r="DF51" s="36">
        <f>DB51/Vol!$C$32</f>
        <v>0</v>
      </c>
      <c r="DG51" s="36">
        <f>DC51/Vol!$C$32</f>
        <v>0</v>
      </c>
      <c r="DH51" s="36">
        <f>DD51/Vol!$C$32</f>
        <v>0</v>
      </c>
      <c r="DI51" s="34">
        <f>DE51/Vol!$C$32</f>
        <v>0</v>
      </c>
      <c r="DJ51" s="68"/>
      <c r="DK51" s="49">
        <v>0</v>
      </c>
      <c r="DL51" s="49">
        <v>0</v>
      </c>
      <c r="DM51" s="49">
        <v>0</v>
      </c>
      <c r="DN51" s="50">
        <f t="shared" si="15"/>
        <v>0</v>
      </c>
      <c r="DO51" s="36">
        <f>DK51/Vol!$C$33</f>
        <v>0</v>
      </c>
      <c r="DP51" s="36">
        <f>DL51/Vol!$C$33</f>
        <v>0</v>
      </c>
      <c r="DQ51" s="36">
        <f>DM51/Vol!$C$33</f>
        <v>0</v>
      </c>
      <c r="DR51" s="34">
        <f>DN51/Vol!$C$33</f>
        <v>0</v>
      </c>
      <c r="DS51" s="49">
        <v>0</v>
      </c>
      <c r="DT51" s="49">
        <v>0</v>
      </c>
      <c r="DU51" s="49">
        <v>0</v>
      </c>
      <c r="DV51" s="50">
        <f t="shared" si="16"/>
        <v>0</v>
      </c>
      <c r="DW51" s="36">
        <f>DS51/Vol!$C$34</f>
        <v>0</v>
      </c>
      <c r="DX51" s="36">
        <f>DT51/Vol!$C$34</f>
        <v>0</v>
      </c>
      <c r="DY51" s="36">
        <f>DU51/Vol!$C$34</f>
        <v>0</v>
      </c>
      <c r="DZ51" s="34">
        <f>DV51/Vol!$C$34</f>
        <v>0</v>
      </c>
      <c r="EA51" s="49">
        <v>0</v>
      </c>
      <c r="EB51" s="49">
        <v>0</v>
      </c>
      <c r="EC51" s="49">
        <v>0</v>
      </c>
      <c r="ED51" s="50">
        <f t="shared" si="17"/>
        <v>0</v>
      </c>
      <c r="EE51" s="36">
        <f>EA51/Vol!$C$35</f>
        <v>0</v>
      </c>
      <c r="EF51" s="36">
        <f>EB51/Vol!$C$35</f>
        <v>0</v>
      </c>
      <c r="EG51" s="36">
        <f>EC51/Vol!$C$35</f>
        <v>0</v>
      </c>
      <c r="EH51" s="34">
        <f>ED51/Vol!$C$35</f>
        <v>0</v>
      </c>
      <c r="EI51" s="49">
        <v>0</v>
      </c>
      <c r="EJ51" s="49">
        <v>0</v>
      </c>
      <c r="EK51" s="49">
        <v>0</v>
      </c>
      <c r="EL51" s="50">
        <f t="shared" si="18"/>
        <v>0</v>
      </c>
      <c r="EM51" s="36">
        <f>EI51/Vol!$C$36</f>
        <v>0</v>
      </c>
      <c r="EN51" s="36">
        <f>EJ51/Vol!$C$36</f>
        <v>0</v>
      </c>
      <c r="EO51" s="36">
        <f>EK51/Vol!$C$36</f>
        <v>0</v>
      </c>
      <c r="EP51" s="34">
        <f>EL51/Vol!$C$36</f>
        <v>0</v>
      </c>
      <c r="EQ51" s="49">
        <v>0</v>
      </c>
      <c r="ER51" s="49">
        <v>0</v>
      </c>
      <c r="ES51" s="49">
        <v>0</v>
      </c>
      <c r="ET51" s="50">
        <f t="shared" si="19"/>
        <v>0</v>
      </c>
      <c r="EU51" s="36">
        <f>EQ51/Vol!$C$37</f>
        <v>0</v>
      </c>
      <c r="EV51" s="36">
        <f>ER51/Vol!$C$37</f>
        <v>0</v>
      </c>
      <c r="EW51" s="36">
        <f>ES51/Vol!$C$37</f>
        <v>0</v>
      </c>
      <c r="EX51" s="34">
        <f>ET51/Vol!$C$37</f>
        <v>0</v>
      </c>
      <c r="EY51" s="43"/>
      <c r="EZ51" s="17"/>
      <c r="FA51" s="17"/>
      <c r="FB51" s="17"/>
      <c r="FC51" s="17"/>
      <c r="FD51" s="17"/>
      <c r="FE51" s="17"/>
    </row>
    <row r="52" spans="1:161" x14ac:dyDescent="0.25">
      <c r="A52" s="138" t="s">
        <v>35</v>
      </c>
      <c r="B52" s="138"/>
      <c r="C52" s="6" t="s">
        <v>23</v>
      </c>
      <c r="D52" s="49">
        <v>0</v>
      </c>
      <c r="E52" s="61">
        <v>1</v>
      </c>
      <c r="F52" s="49">
        <v>0</v>
      </c>
      <c r="G52" s="50">
        <f t="shared" si="0"/>
        <v>0.33333333333333331</v>
      </c>
      <c r="H52" s="36">
        <f>D52/Vol!$C$11</f>
        <v>0</v>
      </c>
      <c r="I52" s="36">
        <f>E52/Vol!$C$11</f>
        <v>2.8100412139378035</v>
      </c>
      <c r="J52" s="36">
        <f>F52/Vol!$C$11</f>
        <v>0</v>
      </c>
      <c r="K52" s="34">
        <f>G52/Vol!$C$11</f>
        <v>0.93668040464593449</v>
      </c>
      <c r="L52" s="49">
        <v>0</v>
      </c>
      <c r="M52" s="49">
        <v>0</v>
      </c>
      <c r="N52" s="49">
        <v>0</v>
      </c>
      <c r="O52" s="50">
        <f t="shared" si="1"/>
        <v>0</v>
      </c>
      <c r="P52" s="36">
        <f>L52/Vol!$C$12</f>
        <v>0</v>
      </c>
      <c r="Q52" s="36">
        <f>M52/Vol!$C$12</f>
        <v>0</v>
      </c>
      <c r="R52" s="36">
        <f>N52/Vol!$C$12</f>
        <v>0</v>
      </c>
      <c r="S52" s="34">
        <f>O52/Vol!$C$12</f>
        <v>0</v>
      </c>
      <c r="T52" s="49">
        <v>0</v>
      </c>
      <c r="U52" s="49">
        <v>0</v>
      </c>
      <c r="V52" s="51">
        <v>1</v>
      </c>
      <c r="W52" s="50">
        <f t="shared" si="2"/>
        <v>0.33333333333333331</v>
      </c>
      <c r="X52" s="36">
        <f>T52/Vol!$C$13</f>
        <v>0</v>
      </c>
      <c r="Y52" s="36">
        <f>U52/Vol!$C$13</f>
        <v>0</v>
      </c>
      <c r="Z52" s="36">
        <f>V52/Vol!$C$13</f>
        <v>2.1326205641492266</v>
      </c>
      <c r="AA52" s="34">
        <f>W52/Vol!$C$13</f>
        <v>0.71087352138307558</v>
      </c>
      <c r="AB52" s="49">
        <v>0</v>
      </c>
      <c r="AC52" s="51">
        <v>1</v>
      </c>
      <c r="AD52" s="51">
        <v>1</v>
      </c>
      <c r="AE52" s="50">
        <f t="shared" si="3"/>
        <v>0.66666666666666663</v>
      </c>
      <c r="AF52" s="36">
        <f>AB52/Vol!$C$14</f>
        <v>0</v>
      </c>
      <c r="AG52" s="36">
        <f>AC52/Vol!$C$14</f>
        <v>3.412192902638763</v>
      </c>
      <c r="AH52" s="36">
        <f>AD52/Vol!$C$14</f>
        <v>3.412192902638763</v>
      </c>
      <c r="AI52" s="34">
        <f>AE52/Vol!$C$14</f>
        <v>2.2747952684258417</v>
      </c>
      <c r="AJ52" s="17"/>
      <c r="AK52" s="51">
        <v>3</v>
      </c>
      <c r="AL52" s="108">
        <v>1</v>
      </c>
      <c r="AM52" s="109">
        <v>2</v>
      </c>
      <c r="AN52" s="113">
        <f t="shared" si="4"/>
        <v>3</v>
      </c>
      <c r="AO52" s="51">
        <v>3</v>
      </c>
      <c r="AP52" s="50">
        <f t="shared" si="5"/>
        <v>2.4</v>
      </c>
      <c r="AQ52" s="36">
        <f>AK52/Vol!$C$19</f>
        <v>9.9522292993630561</v>
      </c>
      <c r="AR52" s="114">
        <f>AL52/Vol!$C$19</f>
        <v>3.317409766454352</v>
      </c>
      <c r="AS52" s="114">
        <f>AM52/Vol!$C$19</f>
        <v>6.6348195329087041</v>
      </c>
      <c r="AT52" s="36">
        <f t="shared" si="6"/>
        <v>9.9522292993630561</v>
      </c>
      <c r="AU52" s="36">
        <f>AO52/Vol!$C$19</f>
        <v>9.9522292993630561</v>
      </c>
      <c r="AV52" s="34">
        <f>AP52/Vol!$C$19</f>
        <v>7.9617834394904445</v>
      </c>
      <c r="AW52" s="49">
        <v>0</v>
      </c>
      <c r="AX52" s="49">
        <v>0</v>
      </c>
      <c r="AY52" s="51">
        <v>1</v>
      </c>
      <c r="AZ52" s="50">
        <f t="shared" si="7"/>
        <v>0</v>
      </c>
      <c r="BA52" s="36">
        <f>AW52/Vol!$C$20</f>
        <v>0</v>
      </c>
      <c r="BB52" s="36">
        <f>AX52/Vol!$C$20</f>
        <v>0</v>
      </c>
      <c r="BC52" s="36">
        <f>AY52/Vol!$C$20</f>
        <v>3.1428092524304385</v>
      </c>
      <c r="BD52" s="34">
        <f>AZ52/Vol!$C$20</f>
        <v>0</v>
      </c>
      <c r="BE52" s="51">
        <v>2</v>
      </c>
      <c r="BF52" s="51">
        <v>3</v>
      </c>
      <c r="BG52" s="51">
        <v>2</v>
      </c>
      <c r="BH52" s="50">
        <f t="shared" si="8"/>
        <v>2</v>
      </c>
      <c r="BI52" s="36">
        <f>BE52/Vol!$C$21</f>
        <v>5.3078556263269627</v>
      </c>
      <c r="BJ52" s="36">
        <f>BF52/Vol!$C$21</f>
        <v>7.9617834394904445</v>
      </c>
      <c r="BK52" s="36">
        <f>BG52/Vol!$C$21</f>
        <v>5.3078556263269627</v>
      </c>
      <c r="BL52" s="34">
        <f>BH52/Vol!$C$21</f>
        <v>5.3078556263269627</v>
      </c>
      <c r="BM52" s="49">
        <v>0</v>
      </c>
      <c r="BN52" s="49">
        <v>0</v>
      </c>
      <c r="BO52" s="51">
        <v>1</v>
      </c>
      <c r="BP52" s="50">
        <f t="shared" si="9"/>
        <v>0</v>
      </c>
      <c r="BQ52" s="36">
        <f>BM52/Vol!$C$22</f>
        <v>0</v>
      </c>
      <c r="BR52" s="36">
        <f>BN52/Vol!$C$22</f>
        <v>0</v>
      </c>
      <c r="BS52" s="36">
        <f>BO52/Vol!$C$22</f>
        <v>2.9128475998135772</v>
      </c>
      <c r="BT52" s="34">
        <f>BP52/Vol!$C$22</f>
        <v>0</v>
      </c>
      <c r="BU52" s="17"/>
      <c r="BV52" s="49">
        <v>0</v>
      </c>
      <c r="BW52" s="51">
        <v>1</v>
      </c>
      <c r="BX52" s="49">
        <v>0</v>
      </c>
      <c r="BY52" s="50">
        <f t="shared" si="10"/>
        <v>0.33333333333333331</v>
      </c>
      <c r="BZ52" s="36">
        <f>BV52/Vol!$C$28</f>
        <v>0</v>
      </c>
      <c r="CA52" s="36">
        <f>BW52/Vol!$C$28</f>
        <v>3.1847133757961776</v>
      </c>
      <c r="CB52" s="36">
        <f>BX52/Vol!$C$28</f>
        <v>0</v>
      </c>
      <c r="CC52" s="34">
        <f>BY52/Vol!$C$28</f>
        <v>1.0615711252653925</v>
      </c>
      <c r="CD52" s="49">
        <v>0</v>
      </c>
      <c r="CE52" s="49">
        <v>0</v>
      </c>
      <c r="CF52" s="62">
        <v>0</v>
      </c>
      <c r="CG52" s="50">
        <f t="shared" si="11"/>
        <v>0</v>
      </c>
      <c r="CH52" s="36">
        <f>CD52/Vol!$C$29</f>
        <v>0</v>
      </c>
      <c r="CI52" s="36">
        <f>CE52/Vol!$C$29</f>
        <v>0</v>
      </c>
      <c r="CJ52" s="36">
        <f>CF52/Vol!$C$29</f>
        <v>0</v>
      </c>
      <c r="CK52" s="34">
        <f>CG52/Vol!$C$29</f>
        <v>0</v>
      </c>
      <c r="CL52" s="49">
        <v>0</v>
      </c>
      <c r="CM52" s="49">
        <v>0</v>
      </c>
      <c r="CN52" s="49">
        <v>0</v>
      </c>
      <c r="CO52" s="50">
        <f t="shared" si="12"/>
        <v>0</v>
      </c>
      <c r="CP52" s="36">
        <f>CL52/Vol!$C$30</f>
        <v>0</v>
      </c>
      <c r="CQ52" s="36">
        <f>CM52/Vol!$C$30</f>
        <v>0</v>
      </c>
      <c r="CR52" s="36">
        <f>CN52/Vol!$C$30</f>
        <v>0</v>
      </c>
      <c r="CS52" s="34">
        <f>CO52/Vol!$C$30</f>
        <v>0</v>
      </c>
      <c r="CT52" s="49">
        <v>0</v>
      </c>
      <c r="CU52" s="55">
        <v>0</v>
      </c>
      <c r="CV52" s="49">
        <v>0</v>
      </c>
      <c r="CW52" s="50">
        <f t="shared" si="13"/>
        <v>0</v>
      </c>
      <c r="CX52" s="36">
        <f>CT52/Vol!$C$31</f>
        <v>0</v>
      </c>
      <c r="CY52" s="36">
        <f>CU52/Vol!$C$31</f>
        <v>0</v>
      </c>
      <c r="CZ52" s="36">
        <f>CV52/Vol!$C$31</f>
        <v>0</v>
      </c>
      <c r="DA52" s="34">
        <f>CW52/Vol!$C$31</f>
        <v>0</v>
      </c>
      <c r="DB52" s="49">
        <v>0</v>
      </c>
      <c r="DC52" s="55">
        <v>0</v>
      </c>
      <c r="DD52" s="49">
        <v>0</v>
      </c>
      <c r="DE52" s="50">
        <f t="shared" si="14"/>
        <v>0</v>
      </c>
      <c r="DF52" s="36">
        <f>DB52/Vol!$C$32</f>
        <v>0</v>
      </c>
      <c r="DG52" s="36">
        <f>DC52/Vol!$C$32</f>
        <v>0</v>
      </c>
      <c r="DH52" s="36">
        <f>DD52/Vol!$C$32</f>
        <v>0</v>
      </c>
      <c r="DI52" s="34">
        <f>DE52/Vol!$C$32</f>
        <v>0</v>
      </c>
      <c r="DJ52" s="68"/>
      <c r="DK52" s="49">
        <v>0</v>
      </c>
      <c r="DL52" s="49">
        <v>0</v>
      </c>
      <c r="DM52" s="49">
        <v>0</v>
      </c>
      <c r="DN52" s="50">
        <f t="shared" si="15"/>
        <v>0</v>
      </c>
      <c r="DO52" s="36">
        <f>DK52/Vol!$C$33</f>
        <v>0</v>
      </c>
      <c r="DP52" s="36">
        <f>DL52/Vol!$C$33</f>
        <v>0</v>
      </c>
      <c r="DQ52" s="36">
        <f>DM52/Vol!$C$33</f>
        <v>0</v>
      </c>
      <c r="DR52" s="34">
        <f>DN52/Vol!$C$33</f>
        <v>0</v>
      </c>
      <c r="DS52" s="49">
        <v>0</v>
      </c>
      <c r="DT52" s="49">
        <v>0</v>
      </c>
      <c r="DU52" s="49">
        <v>0</v>
      </c>
      <c r="DV52" s="50">
        <f t="shared" si="16"/>
        <v>0</v>
      </c>
      <c r="DW52" s="36">
        <f>DS52/Vol!$C$34</f>
        <v>0</v>
      </c>
      <c r="DX52" s="36">
        <f>DT52/Vol!$C$34</f>
        <v>0</v>
      </c>
      <c r="DY52" s="36">
        <f>DU52/Vol!$C$34</f>
        <v>0</v>
      </c>
      <c r="DZ52" s="34">
        <f>DV52/Vol!$C$34</f>
        <v>0</v>
      </c>
      <c r="EA52" s="49">
        <v>0</v>
      </c>
      <c r="EB52" s="49">
        <v>0</v>
      </c>
      <c r="EC52" s="49">
        <v>0</v>
      </c>
      <c r="ED52" s="50">
        <f t="shared" si="17"/>
        <v>0</v>
      </c>
      <c r="EE52" s="36">
        <f>EA52/Vol!$C$35</f>
        <v>0</v>
      </c>
      <c r="EF52" s="36">
        <f>EB52/Vol!$C$35</f>
        <v>0</v>
      </c>
      <c r="EG52" s="36">
        <f>EC52/Vol!$C$35</f>
        <v>0</v>
      </c>
      <c r="EH52" s="34">
        <f>ED52/Vol!$C$35</f>
        <v>0</v>
      </c>
      <c r="EI52" s="49">
        <v>0</v>
      </c>
      <c r="EJ52" s="49">
        <v>0</v>
      </c>
      <c r="EK52" s="49">
        <v>0</v>
      </c>
      <c r="EL52" s="50">
        <f t="shared" si="18"/>
        <v>0</v>
      </c>
      <c r="EM52" s="36">
        <f>EI52/Vol!$C$36</f>
        <v>0</v>
      </c>
      <c r="EN52" s="36">
        <f>EJ52/Vol!$C$36</f>
        <v>0</v>
      </c>
      <c r="EO52" s="36">
        <f>EK52/Vol!$C$36</f>
        <v>0</v>
      </c>
      <c r="EP52" s="34">
        <f>EL52/Vol!$C$36</f>
        <v>0</v>
      </c>
      <c r="EQ52" s="49">
        <v>0</v>
      </c>
      <c r="ER52" s="49">
        <v>0</v>
      </c>
      <c r="ES52" s="49">
        <v>0</v>
      </c>
      <c r="ET52" s="50">
        <f t="shared" si="19"/>
        <v>0</v>
      </c>
      <c r="EU52" s="36">
        <f>EQ52/Vol!$C$37</f>
        <v>0</v>
      </c>
      <c r="EV52" s="36">
        <f>ER52/Vol!$C$37</f>
        <v>0</v>
      </c>
      <c r="EW52" s="36">
        <f>ES52/Vol!$C$37</f>
        <v>0</v>
      </c>
      <c r="EX52" s="34">
        <f>ET52/Vol!$C$37</f>
        <v>0</v>
      </c>
      <c r="EY52" s="43"/>
      <c r="EZ52" s="17"/>
      <c r="FA52" s="17"/>
      <c r="FB52" s="17"/>
      <c r="FC52" s="17"/>
      <c r="FD52" s="17"/>
      <c r="FE52" s="17"/>
    </row>
    <row r="53" spans="1:161" x14ac:dyDescent="0.25">
      <c r="A53" s="137" t="s">
        <v>197</v>
      </c>
      <c r="B53" s="138" t="s">
        <v>24</v>
      </c>
      <c r="C53" s="6" t="s">
        <v>25</v>
      </c>
      <c r="D53" s="61">
        <v>1</v>
      </c>
      <c r="E53" s="61">
        <v>5</v>
      </c>
      <c r="F53" s="51">
        <v>3</v>
      </c>
      <c r="G53" s="50">
        <f t="shared" si="0"/>
        <v>3</v>
      </c>
      <c r="H53" s="36">
        <f>D53/Vol!$C$11</f>
        <v>2.8100412139378035</v>
      </c>
      <c r="I53" s="36">
        <f>E53/Vol!$C$11</f>
        <v>14.050206069689018</v>
      </c>
      <c r="J53" s="36">
        <f>F53/Vol!$C$11</f>
        <v>8.4301236418134113</v>
      </c>
      <c r="K53" s="34">
        <f>G53/Vol!$C$11</f>
        <v>8.4301236418134113</v>
      </c>
      <c r="L53" s="51">
        <v>1</v>
      </c>
      <c r="M53" s="49">
        <v>0</v>
      </c>
      <c r="N53" s="49">
        <v>0</v>
      </c>
      <c r="O53" s="50">
        <f t="shared" si="1"/>
        <v>0.33333333333333331</v>
      </c>
      <c r="P53" s="36">
        <f>L53/Vol!$C$12</f>
        <v>3.6189924724956564</v>
      </c>
      <c r="Q53" s="36">
        <f>M53/Vol!$C$12</f>
        <v>0</v>
      </c>
      <c r="R53" s="36">
        <f>N53/Vol!$C$12</f>
        <v>0</v>
      </c>
      <c r="S53" s="34">
        <f>O53/Vol!$C$12</f>
        <v>1.2063308241652186</v>
      </c>
      <c r="T53" s="61">
        <v>9</v>
      </c>
      <c r="U53" s="61">
        <v>2</v>
      </c>
      <c r="V53" s="51">
        <v>3</v>
      </c>
      <c r="W53" s="50">
        <f t="shared" si="2"/>
        <v>4.666666666666667</v>
      </c>
      <c r="X53" s="36">
        <f>T53/Vol!$C$13</f>
        <v>19.193585077343041</v>
      </c>
      <c r="Y53" s="36">
        <f>U53/Vol!$C$13</f>
        <v>4.2652411282984533</v>
      </c>
      <c r="Z53" s="36">
        <f>V53/Vol!$C$13</f>
        <v>6.3978616924476803</v>
      </c>
      <c r="AA53" s="34">
        <f>W53/Vol!$C$13</f>
        <v>9.9522292993630579</v>
      </c>
      <c r="AB53" s="61">
        <v>8</v>
      </c>
      <c r="AC53" s="51">
        <v>21</v>
      </c>
      <c r="AD53" s="51">
        <v>2</v>
      </c>
      <c r="AE53" s="50">
        <f t="shared" si="3"/>
        <v>10.333333333333334</v>
      </c>
      <c r="AF53" s="36">
        <f>AB53/Vol!$C$14</f>
        <v>27.297543221110104</v>
      </c>
      <c r="AG53" s="36">
        <f>AC53/Vol!$C$14</f>
        <v>71.656050955414017</v>
      </c>
      <c r="AH53" s="36">
        <f>AD53/Vol!$C$14</f>
        <v>6.8243858052775259</v>
      </c>
      <c r="AI53" s="34">
        <f>AE53/Vol!$C$14</f>
        <v>35.25932666060055</v>
      </c>
      <c r="AJ53" s="17"/>
      <c r="AK53" s="51">
        <v>2</v>
      </c>
      <c r="AL53" s="108">
        <v>1</v>
      </c>
      <c r="AM53" s="109">
        <v>0</v>
      </c>
      <c r="AN53" s="97">
        <f t="shared" si="4"/>
        <v>1</v>
      </c>
      <c r="AO53" s="51">
        <v>4</v>
      </c>
      <c r="AP53" s="50">
        <f t="shared" si="5"/>
        <v>1.6</v>
      </c>
      <c r="AQ53" s="36">
        <f>AK53/Vol!$C$19</f>
        <v>6.6348195329087041</v>
      </c>
      <c r="AR53" s="114">
        <f>AL53/Vol!$C$19</f>
        <v>3.317409766454352</v>
      </c>
      <c r="AS53" s="114">
        <f>AM53/Vol!$C$19</f>
        <v>0</v>
      </c>
      <c r="AT53" s="36">
        <f t="shared" si="6"/>
        <v>3.317409766454352</v>
      </c>
      <c r="AU53" s="36">
        <f>AO53/Vol!$C$19</f>
        <v>13.269639065817408</v>
      </c>
      <c r="AV53" s="34">
        <f>AP53/Vol!$C$19</f>
        <v>5.3078556263269636</v>
      </c>
      <c r="AW53" s="51">
        <v>3</v>
      </c>
      <c r="AX53" s="51">
        <v>4</v>
      </c>
      <c r="AY53" s="51">
        <v>2</v>
      </c>
      <c r="AZ53" s="50">
        <f t="shared" si="7"/>
        <v>3</v>
      </c>
      <c r="BA53" s="36">
        <f>AW53/Vol!$C$20</f>
        <v>9.4284277572913151</v>
      </c>
      <c r="BB53" s="36">
        <f>AX53/Vol!$C$20</f>
        <v>12.571237009721754</v>
      </c>
      <c r="BC53" s="36">
        <f>AY53/Vol!$C$20</f>
        <v>6.285618504860877</v>
      </c>
      <c r="BD53" s="34">
        <f>AZ53/Vol!$C$20</f>
        <v>9.4284277572913151</v>
      </c>
      <c r="BE53" s="51">
        <v>4</v>
      </c>
      <c r="BF53" s="51">
        <v>1</v>
      </c>
      <c r="BG53" s="51">
        <v>4</v>
      </c>
      <c r="BH53" s="50">
        <f t="shared" si="8"/>
        <v>4</v>
      </c>
      <c r="BI53" s="36">
        <f>BE53/Vol!$C$21</f>
        <v>10.615711252653925</v>
      </c>
      <c r="BJ53" s="36">
        <f>BF53/Vol!$C$21</f>
        <v>2.6539278131634814</v>
      </c>
      <c r="BK53" s="36">
        <f>BG53/Vol!$C$21</f>
        <v>10.615711252653925</v>
      </c>
      <c r="BL53" s="34">
        <f>BH53/Vol!$C$21</f>
        <v>10.615711252653925</v>
      </c>
      <c r="BM53" s="51">
        <v>1</v>
      </c>
      <c r="BN53" s="49">
        <v>0</v>
      </c>
      <c r="BO53" s="49">
        <v>0</v>
      </c>
      <c r="BP53" s="50">
        <f t="shared" si="9"/>
        <v>0</v>
      </c>
      <c r="BQ53" s="36">
        <f>BM53/Vol!$C$22</f>
        <v>2.9128475998135772</v>
      </c>
      <c r="BR53" s="36">
        <f>BN53/Vol!$C$22</f>
        <v>0</v>
      </c>
      <c r="BS53" s="36">
        <f>BO53/Vol!$C$22</f>
        <v>0</v>
      </c>
      <c r="BT53" s="34">
        <f>BP53/Vol!$C$22</f>
        <v>0</v>
      </c>
      <c r="BU53" s="17"/>
      <c r="BV53" s="49">
        <v>0</v>
      </c>
      <c r="BW53" s="51">
        <v>1</v>
      </c>
      <c r="BX53" s="51">
        <v>1</v>
      </c>
      <c r="BY53" s="50">
        <f t="shared" si="10"/>
        <v>0.66666666666666663</v>
      </c>
      <c r="BZ53" s="36">
        <f>BV53/Vol!$C$28</f>
        <v>0</v>
      </c>
      <c r="CA53" s="36">
        <f>BW53/Vol!$C$28</f>
        <v>3.1847133757961776</v>
      </c>
      <c r="CB53" s="36">
        <f>BX53/Vol!$C$28</f>
        <v>3.1847133757961776</v>
      </c>
      <c r="CC53" s="34">
        <f>BY53/Vol!$C$28</f>
        <v>2.1231422505307851</v>
      </c>
      <c r="CD53" s="49">
        <v>0</v>
      </c>
      <c r="CE53" s="49">
        <v>0</v>
      </c>
      <c r="CF53" s="62">
        <v>0</v>
      </c>
      <c r="CG53" s="50">
        <f t="shared" si="11"/>
        <v>0</v>
      </c>
      <c r="CH53" s="36">
        <f>CD53/Vol!$C$29</f>
        <v>0</v>
      </c>
      <c r="CI53" s="36">
        <f>CE53/Vol!$C$29</f>
        <v>0</v>
      </c>
      <c r="CJ53" s="36">
        <f>CF53/Vol!$C$29</f>
        <v>0</v>
      </c>
      <c r="CK53" s="34">
        <f>CG53/Vol!$C$29</f>
        <v>0</v>
      </c>
      <c r="CL53" s="49">
        <v>0</v>
      </c>
      <c r="CM53" s="49">
        <v>0</v>
      </c>
      <c r="CN53" s="49">
        <v>0</v>
      </c>
      <c r="CO53" s="50">
        <f t="shared" si="12"/>
        <v>0</v>
      </c>
      <c r="CP53" s="36">
        <f>CL53/Vol!$C$30</f>
        <v>0</v>
      </c>
      <c r="CQ53" s="36">
        <f>CM53/Vol!$C$30</f>
        <v>0</v>
      </c>
      <c r="CR53" s="36">
        <f>CN53/Vol!$C$30</f>
        <v>0</v>
      </c>
      <c r="CS53" s="34">
        <f>CO53/Vol!$C$30</f>
        <v>0</v>
      </c>
      <c r="CT53" s="49">
        <v>0</v>
      </c>
      <c r="CU53" s="55">
        <v>0</v>
      </c>
      <c r="CV53" s="49">
        <v>0</v>
      </c>
      <c r="CW53" s="50">
        <f t="shared" si="13"/>
        <v>0</v>
      </c>
      <c r="CX53" s="36">
        <f>CT53/Vol!$C$31</f>
        <v>0</v>
      </c>
      <c r="CY53" s="36">
        <f>CU53/Vol!$C$31</f>
        <v>0</v>
      </c>
      <c r="CZ53" s="36">
        <f>CV53/Vol!$C$31</f>
        <v>0</v>
      </c>
      <c r="DA53" s="34">
        <f>CW53/Vol!$C$31</f>
        <v>0</v>
      </c>
      <c r="DB53" s="49">
        <v>0</v>
      </c>
      <c r="DC53" s="55">
        <v>0</v>
      </c>
      <c r="DD53" s="49">
        <v>0</v>
      </c>
      <c r="DE53" s="50">
        <f t="shared" si="14"/>
        <v>0</v>
      </c>
      <c r="DF53" s="36">
        <f>DB53/Vol!$C$32</f>
        <v>0</v>
      </c>
      <c r="DG53" s="36">
        <f>DC53/Vol!$C$32</f>
        <v>0</v>
      </c>
      <c r="DH53" s="36">
        <f>DD53/Vol!$C$32</f>
        <v>0</v>
      </c>
      <c r="DI53" s="34">
        <f>DE53/Vol!$C$32</f>
        <v>0</v>
      </c>
      <c r="DJ53" s="68"/>
      <c r="DK53" s="51">
        <v>1</v>
      </c>
      <c r="DL53" s="51">
        <v>2</v>
      </c>
      <c r="DM53" s="49">
        <v>0</v>
      </c>
      <c r="DN53" s="50">
        <f t="shared" si="15"/>
        <v>1</v>
      </c>
      <c r="DO53" s="36">
        <f>DK53/Vol!$C$33</f>
        <v>3.1428092524304385</v>
      </c>
      <c r="DP53" s="36">
        <f>DL53/Vol!$C$33</f>
        <v>6.285618504860877</v>
      </c>
      <c r="DQ53" s="36">
        <f>DM53/Vol!$C$33</f>
        <v>0</v>
      </c>
      <c r="DR53" s="34">
        <f>DN53/Vol!$C$33</f>
        <v>3.1428092524304385</v>
      </c>
      <c r="DS53" s="51">
        <v>1</v>
      </c>
      <c r="DT53" s="49">
        <v>0</v>
      </c>
      <c r="DU53" s="49">
        <v>0</v>
      </c>
      <c r="DV53" s="50">
        <f t="shared" si="16"/>
        <v>0.33333333333333331</v>
      </c>
      <c r="DW53" s="36">
        <f>DS53/Vol!$C$34</f>
        <v>3.6746692797648213</v>
      </c>
      <c r="DX53" s="36">
        <f>DT53/Vol!$C$34</f>
        <v>0</v>
      </c>
      <c r="DY53" s="36">
        <f>DU53/Vol!$C$34</f>
        <v>0</v>
      </c>
      <c r="DZ53" s="34">
        <f>DV53/Vol!$C$34</f>
        <v>1.2248897599216069</v>
      </c>
      <c r="EA53" s="49">
        <v>0</v>
      </c>
      <c r="EB53" s="49">
        <v>0</v>
      </c>
      <c r="EC53" s="49">
        <v>0</v>
      </c>
      <c r="ED53" s="50">
        <f t="shared" si="17"/>
        <v>0</v>
      </c>
      <c r="EE53" s="36">
        <f>EA53/Vol!$C$35</f>
        <v>0</v>
      </c>
      <c r="EF53" s="36">
        <f>EB53/Vol!$C$35</f>
        <v>0</v>
      </c>
      <c r="EG53" s="36">
        <f>EC53/Vol!$C$35</f>
        <v>0</v>
      </c>
      <c r="EH53" s="34">
        <f>ED53/Vol!$C$35</f>
        <v>0</v>
      </c>
      <c r="EI53" s="49">
        <v>0</v>
      </c>
      <c r="EJ53" s="49">
        <v>0</v>
      </c>
      <c r="EK53" s="49">
        <v>0</v>
      </c>
      <c r="EL53" s="50">
        <f t="shared" si="18"/>
        <v>0</v>
      </c>
      <c r="EM53" s="36">
        <f>EI53/Vol!$C$36</f>
        <v>0</v>
      </c>
      <c r="EN53" s="36">
        <f>EJ53/Vol!$C$36</f>
        <v>0</v>
      </c>
      <c r="EO53" s="36">
        <f>EK53/Vol!$C$36</f>
        <v>0</v>
      </c>
      <c r="EP53" s="34">
        <f>EL53/Vol!$C$36</f>
        <v>0</v>
      </c>
      <c r="EQ53" s="49">
        <v>0</v>
      </c>
      <c r="ER53" s="49">
        <v>0</v>
      </c>
      <c r="ES53" s="49">
        <v>0</v>
      </c>
      <c r="ET53" s="50">
        <f t="shared" si="19"/>
        <v>0</v>
      </c>
      <c r="EU53" s="36">
        <f>EQ53/Vol!$C$37</f>
        <v>0</v>
      </c>
      <c r="EV53" s="36">
        <f>ER53/Vol!$C$37</f>
        <v>0</v>
      </c>
      <c r="EW53" s="36">
        <f>ES53/Vol!$C$37</f>
        <v>0</v>
      </c>
      <c r="EX53" s="34">
        <f>ET53/Vol!$C$37</f>
        <v>0</v>
      </c>
      <c r="EY53" s="43"/>
      <c r="EZ53" s="17"/>
      <c r="FA53" s="17"/>
      <c r="FB53" s="17"/>
      <c r="FC53" s="17"/>
      <c r="FD53" s="17"/>
      <c r="FE53" s="17"/>
    </row>
    <row r="54" spans="1:161" x14ac:dyDescent="0.25">
      <c r="A54" s="137" t="s">
        <v>197</v>
      </c>
      <c r="B54" s="138" t="s">
        <v>24</v>
      </c>
      <c r="C54" s="6" t="s">
        <v>26</v>
      </c>
      <c r="D54" s="61">
        <v>7</v>
      </c>
      <c r="E54" s="61">
        <v>5</v>
      </c>
      <c r="F54" s="51">
        <v>6</v>
      </c>
      <c r="G54" s="50">
        <f t="shared" si="0"/>
        <v>6</v>
      </c>
      <c r="H54" s="36">
        <f>D54/Vol!$C$11</f>
        <v>19.670288497564623</v>
      </c>
      <c r="I54" s="36">
        <f>E54/Vol!$C$11</f>
        <v>14.050206069689018</v>
      </c>
      <c r="J54" s="36">
        <f>F54/Vol!$C$11</f>
        <v>16.860247283626823</v>
      </c>
      <c r="K54" s="34">
        <f>G54/Vol!$C$11</f>
        <v>16.860247283626823</v>
      </c>
      <c r="L54" s="51">
        <v>2</v>
      </c>
      <c r="M54" s="51">
        <v>2</v>
      </c>
      <c r="N54" s="51">
        <v>1</v>
      </c>
      <c r="O54" s="50">
        <f t="shared" si="1"/>
        <v>1.6666666666666667</v>
      </c>
      <c r="P54" s="36">
        <f>L54/Vol!$C$12</f>
        <v>7.2379849449913127</v>
      </c>
      <c r="Q54" s="36">
        <f>M54/Vol!$C$12</f>
        <v>7.2379849449913127</v>
      </c>
      <c r="R54" s="36">
        <f>N54/Vol!$C$12</f>
        <v>3.6189924724956564</v>
      </c>
      <c r="S54" s="34">
        <f>O54/Vol!$C$12</f>
        <v>6.0316541208260945</v>
      </c>
      <c r="T54" s="61">
        <v>12</v>
      </c>
      <c r="U54" s="61">
        <v>12</v>
      </c>
      <c r="V54" s="51">
        <v>7</v>
      </c>
      <c r="W54" s="50">
        <f t="shared" si="2"/>
        <v>10.333333333333334</v>
      </c>
      <c r="X54" s="36">
        <f>T54/Vol!$C$13</f>
        <v>25.591446769790721</v>
      </c>
      <c r="Y54" s="36">
        <f>U54/Vol!$C$13</f>
        <v>25.591446769790721</v>
      </c>
      <c r="Z54" s="36">
        <f>V54/Vol!$C$13</f>
        <v>14.928343949044587</v>
      </c>
      <c r="AA54" s="34">
        <f>W54/Vol!$C$13</f>
        <v>22.037079162875344</v>
      </c>
      <c r="AB54" s="61">
        <v>2</v>
      </c>
      <c r="AC54" s="51">
        <v>2</v>
      </c>
      <c r="AD54" s="51">
        <v>1</v>
      </c>
      <c r="AE54" s="50">
        <f t="shared" si="3"/>
        <v>1.6666666666666667</v>
      </c>
      <c r="AF54" s="36">
        <f>AB54/Vol!$C$14</f>
        <v>6.8243858052775259</v>
      </c>
      <c r="AG54" s="36">
        <f>AC54/Vol!$C$14</f>
        <v>6.8243858052775259</v>
      </c>
      <c r="AH54" s="36">
        <f>AD54/Vol!$C$14</f>
        <v>3.412192902638763</v>
      </c>
      <c r="AI54" s="34">
        <f>AE54/Vol!$C$14</f>
        <v>5.6869881710646046</v>
      </c>
      <c r="AJ54" s="17"/>
      <c r="AK54" s="49">
        <v>0</v>
      </c>
      <c r="AL54" s="108">
        <v>0</v>
      </c>
      <c r="AM54" s="109">
        <v>0</v>
      </c>
      <c r="AN54" s="97">
        <f t="shared" si="4"/>
        <v>0</v>
      </c>
      <c r="AO54" s="51">
        <v>1</v>
      </c>
      <c r="AP54" s="50">
        <f t="shared" si="5"/>
        <v>0.2</v>
      </c>
      <c r="AQ54" s="36">
        <f>AK54/Vol!$C$19</f>
        <v>0</v>
      </c>
      <c r="AR54" s="114">
        <f>AL54/Vol!$C$19</f>
        <v>0</v>
      </c>
      <c r="AS54" s="114">
        <f>AM54/Vol!$C$19</f>
        <v>0</v>
      </c>
      <c r="AT54" s="36">
        <f t="shared" si="6"/>
        <v>0</v>
      </c>
      <c r="AU54" s="36">
        <f>AO54/Vol!$C$19</f>
        <v>3.317409766454352</v>
      </c>
      <c r="AV54" s="34">
        <f>AP54/Vol!$C$19</f>
        <v>0.66348195329087045</v>
      </c>
      <c r="AW54" s="49">
        <v>0</v>
      </c>
      <c r="AX54" s="51">
        <v>3</v>
      </c>
      <c r="AY54" s="49">
        <v>0</v>
      </c>
      <c r="AZ54" s="50">
        <f t="shared" si="7"/>
        <v>0</v>
      </c>
      <c r="BA54" s="36">
        <f>AW54/Vol!$C$20</f>
        <v>0</v>
      </c>
      <c r="BB54" s="36">
        <f>AX54/Vol!$C$20</f>
        <v>9.4284277572913151</v>
      </c>
      <c r="BC54" s="36">
        <f>AY54/Vol!$C$20</f>
        <v>0</v>
      </c>
      <c r="BD54" s="34">
        <f>AZ54/Vol!$C$20</f>
        <v>0</v>
      </c>
      <c r="BE54" s="49">
        <v>0</v>
      </c>
      <c r="BF54" s="51">
        <v>1</v>
      </c>
      <c r="BG54" s="51">
        <v>2</v>
      </c>
      <c r="BH54" s="50">
        <f t="shared" si="8"/>
        <v>1</v>
      </c>
      <c r="BI54" s="36">
        <f>BE54/Vol!$C$21</f>
        <v>0</v>
      </c>
      <c r="BJ54" s="36">
        <f>BF54/Vol!$C$21</f>
        <v>2.6539278131634814</v>
      </c>
      <c r="BK54" s="36">
        <f>BG54/Vol!$C$21</f>
        <v>5.3078556263269627</v>
      </c>
      <c r="BL54" s="34">
        <f>BH54/Vol!$C$21</f>
        <v>2.6539278131634814</v>
      </c>
      <c r="BM54" s="49">
        <v>0</v>
      </c>
      <c r="BN54" s="49">
        <v>0</v>
      </c>
      <c r="BO54" s="49">
        <v>0</v>
      </c>
      <c r="BP54" s="50">
        <f t="shared" si="9"/>
        <v>0</v>
      </c>
      <c r="BQ54" s="36">
        <f>BM54/Vol!$C$22</f>
        <v>0</v>
      </c>
      <c r="BR54" s="36">
        <f>BN54/Vol!$C$22</f>
        <v>0</v>
      </c>
      <c r="BS54" s="36">
        <f>BO54/Vol!$C$22</f>
        <v>0</v>
      </c>
      <c r="BT54" s="34">
        <f>BP54/Vol!$C$22</f>
        <v>0</v>
      </c>
      <c r="BU54" s="17"/>
      <c r="BV54" s="49">
        <v>0</v>
      </c>
      <c r="BW54" s="49">
        <v>0</v>
      </c>
      <c r="BX54" s="49">
        <v>0</v>
      </c>
      <c r="BY54" s="50">
        <f t="shared" si="10"/>
        <v>0</v>
      </c>
      <c r="BZ54" s="36">
        <f>BV54/Vol!$C$28</f>
        <v>0</v>
      </c>
      <c r="CA54" s="36">
        <f>BW54/Vol!$C$28</f>
        <v>0</v>
      </c>
      <c r="CB54" s="36">
        <f>BX54/Vol!$C$28</f>
        <v>0</v>
      </c>
      <c r="CC54" s="34">
        <f>BY54/Vol!$C$28</f>
        <v>0</v>
      </c>
      <c r="CD54" s="49">
        <v>0</v>
      </c>
      <c r="CE54" s="49">
        <v>0</v>
      </c>
      <c r="CF54" s="62">
        <v>0</v>
      </c>
      <c r="CG54" s="50">
        <f t="shared" si="11"/>
        <v>0</v>
      </c>
      <c r="CH54" s="36">
        <f>CD54/Vol!$C$29</f>
        <v>0</v>
      </c>
      <c r="CI54" s="36">
        <f>CE54/Vol!$C$29</f>
        <v>0</v>
      </c>
      <c r="CJ54" s="36">
        <f>CF54/Vol!$C$29</f>
        <v>0</v>
      </c>
      <c r="CK54" s="34">
        <f>CG54/Vol!$C$29</f>
        <v>0</v>
      </c>
      <c r="CL54" s="49">
        <v>0</v>
      </c>
      <c r="CM54" s="49">
        <v>0</v>
      </c>
      <c r="CN54" s="49">
        <v>0</v>
      </c>
      <c r="CO54" s="50">
        <f t="shared" si="12"/>
        <v>0</v>
      </c>
      <c r="CP54" s="36">
        <f>CL54/Vol!$C$30</f>
        <v>0</v>
      </c>
      <c r="CQ54" s="36">
        <f>CM54/Vol!$C$30</f>
        <v>0</v>
      </c>
      <c r="CR54" s="36">
        <f>CN54/Vol!$C$30</f>
        <v>0</v>
      </c>
      <c r="CS54" s="34">
        <f>CO54/Vol!$C$30</f>
        <v>0</v>
      </c>
      <c r="CT54" s="49">
        <v>0</v>
      </c>
      <c r="CU54" s="55">
        <v>0</v>
      </c>
      <c r="CV54" s="49">
        <v>0</v>
      </c>
      <c r="CW54" s="50">
        <f t="shared" si="13"/>
        <v>0</v>
      </c>
      <c r="CX54" s="36">
        <f>CT54/Vol!$C$31</f>
        <v>0</v>
      </c>
      <c r="CY54" s="36">
        <f>CU54/Vol!$C$31</f>
        <v>0</v>
      </c>
      <c r="CZ54" s="36">
        <f>CV54/Vol!$C$31</f>
        <v>0</v>
      </c>
      <c r="DA54" s="34">
        <f>CW54/Vol!$C$31</f>
        <v>0</v>
      </c>
      <c r="DB54" s="49">
        <v>0</v>
      </c>
      <c r="DC54" s="55">
        <v>0</v>
      </c>
      <c r="DD54" s="49">
        <v>0</v>
      </c>
      <c r="DE54" s="50">
        <f t="shared" si="14"/>
        <v>0</v>
      </c>
      <c r="DF54" s="36">
        <f>DB54/Vol!$C$32</f>
        <v>0</v>
      </c>
      <c r="DG54" s="36">
        <f>DC54/Vol!$C$32</f>
        <v>0</v>
      </c>
      <c r="DH54" s="36">
        <f>DD54/Vol!$C$32</f>
        <v>0</v>
      </c>
      <c r="DI54" s="34">
        <f>DE54/Vol!$C$32</f>
        <v>0</v>
      </c>
      <c r="DJ54" s="68"/>
      <c r="DK54" s="51">
        <v>6</v>
      </c>
      <c r="DL54" s="51">
        <v>5</v>
      </c>
      <c r="DM54" s="51">
        <v>11</v>
      </c>
      <c r="DN54" s="50">
        <f t="shared" si="15"/>
        <v>7.333333333333333</v>
      </c>
      <c r="DO54" s="36">
        <f>DK54/Vol!$C$33</f>
        <v>18.85685551458263</v>
      </c>
      <c r="DP54" s="36">
        <f>DL54/Vol!$C$33</f>
        <v>15.714046262152193</v>
      </c>
      <c r="DQ54" s="36">
        <f>DM54/Vol!$C$33</f>
        <v>34.570901776734821</v>
      </c>
      <c r="DR54" s="34">
        <f>DN54/Vol!$C$33</f>
        <v>23.047267851156548</v>
      </c>
      <c r="DS54" s="51">
        <v>1</v>
      </c>
      <c r="DT54" s="51">
        <v>2</v>
      </c>
      <c r="DU54" s="51">
        <v>2</v>
      </c>
      <c r="DV54" s="50">
        <f t="shared" si="16"/>
        <v>1.6666666666666667</v>
      </c>
      <c r="DW54" s="36">
        <f>DS54/Vol!$C$34</f>
        <v>3.6746692797648213</v>
      </c>
      <c r="DX54" s="36">
        <f>DT54/Vol!$C$34</f>
        <v>7.3493385595296425</v>
      </c>
      <c r="DY54" s="36">
        <f>DU54/Vol!$C$34</f>
        <v>7.3493385595296425</v>
      </c>
      <c r="DZ54" s="34">
        <f>DV54/Vol!$C$34</f>
        <v>6.124448799608035</v>
      </c>
      <c r="EA54" s="51">
        <v>4</v>
      </c>
      <c r="EB54" s="51">
        <v>1</v>
      </c>
      <c r="EC54" s="51">
        <v>4</v>
      </c>
      <c r="ED54" s="50">
        <f t="shared" si="17"/>
        <v>3</v>
      </c>
      <c r="EE54" s="36">
        <f>EA54/Vol!$C$35</f>
        <v>11.651390399254309</v>
      </c>
      <c r="EF54" s="36">
        <f>EB54/Vol!$C$35</f>
        <v>2.9128475998135772</v>
      </c>
      <c r="EG54" s="36">
        <f>EC54/Vol!$C$35</f>
        <v>11.651390399254309</v>
      </c>
      <c r="EH54" s="34">
        <f>ED54/Vol!$C$35</f>
        <v>8.738542799440733</v>
      </c>
      <c r="EI54" s="49">
        <v>0</v>
      </c>
      <c r="EJ54" s="49">
        <v>0</v>
      </c>
      <c r="EK54" s="49">
        <v>0</v>
      </c>
      <c r="EL54" s="50">
        <f t="shared" si="18"/>
        <v>0</v>
      </c>
      <c r="EM54" s="36">
        <f>EI54/Vol!$C$36</f>
        <v>0</v>
      </c>
      <c r="EN54" s="36">
        <f>EJ54/Vol!$C$36</f>
        <v>0</v>
      </c>
      <c r="EO54" s="36">
        <f>EK54/Vol!$C$36</f>
        <v>0</v>
      </c>
      <c r="EP54" s="34">
        <f>EL54/Vol!$C$36</f>
        <v>0</v>
      </c>
      <c r="EQ54" s="49">
        <v>0</v>
      </c>
      <c r="ER54" s="49">
        <v>0</v>
      </c>
      <c r="ES54" s="49">
        <v>0</v>
      </c>
      <c r="ET54" s="50">
        <f t="shared" si="19"/>
        <v>0</v>
      </c>
      <c r="EU54" s="36">
        <f>EQ54/Vol!$C$37</f>
        <v>0</v>
      </c>
      <c r="EV54" s="36">
        <f>ER54/Vol!$C$37</f>
        <v>0</v>
      </c>
      <c r="EW54" s="36">
        <f>ES54/Vol!$C$37</f>
        <v>0</v>
      </c>
      <c r="EX54" s="34">
        <f>ET54/Vol!$C$37</f>
        <v>0</v>
      </c>
      <c r="EY54" s="43"/>
      <c r="EZ54" s="17"/>
      <c r="FA54" s="17"/>
      <c r="FB54" s="17"/>
      <c r="FC54" s="17"/>
      <c r="FD54" s="17"/>
      <c r="FE54" s="17"/>
    </row>
    <row r="55" spans="1:161" x14ac:dyDescent="0.25">
      <c r="A55" s="137" t="s">
        <v>197</v>
      </c>
      <c r="B55" s="138" t="s">
        <v>27</v>
      </c>
      <c r="C55" s="7" t="s">
        <v>28</v>
      </c>
      <c r="D55" s="49">
        <v>0</v>
      </c>
      <c r="E55" s="49">
        <v>0</v>
      </c>
      <c r="F55" s="51">
        <v>1</v>
      </c>
      <c r="G55" s="50">
        <f t="shared" si="0"/>
        <v>0.33333333333333331</v>
      </c>
      <c r="H55" s="36">
        <f>D55/Vol!$C$11</f>
        <v>0</v>
      </c>
      <c r="I55" s="36">
        <f>E55/Vol!$C$11</f>
        <v>0</v>
      </c>
      <c r="J55" s="36">
        <f>F55/Vol!$C$11</f>
        <v>2.8100412139378035</v>
      </c>
      <c r="K55" s="34">
        <f>G55/Vol!$C$11</f>
        <v>0.93668040464593449</v>
      </c>
      <c r="L55" s="49">
        <v>0</v>
      </c>
      <c r="M55" s="49">
        <v>0</v>
      </c>
      <c r="N55" s="49">
        <v>0</v>
      </c>
      <c r="O55" s="50">
        <f t="shared" si="1"/>
        <v>0</v>
      </c>
      <c r="P55" s="36">
        <f>L55/Vol!$C$12</f>
        <v>0</v>
      </c>
      <c r="Q55" s="36">
        <f>M55/Vol!$C$12</f>
        <v>0</v>
      </c>
      <c r="R55" s="36">
        <f>N55/Vol!$C$12</f>
        <v>0</v>
      </c>
      <c r="S55" s="34">
        <f>O55/Vol!$C$12</f>
        <v>0</v>
      </c>
      <c r="T55" s="56">
        <v>0</v>
      </c>
      <c r="U55" s="56">
        <v>0</v>
      </c>
      <c r="V55" s="49">
        <v>0</v>
      </c>
      <c r="W55" s="50">
        <f t="shared" si="2"/>
        <v>0</v>
      </c>
      <c r="X55" s="36">
        <f>T55/Vol!$C$13</f>
        <v>0</v>
      </c>
      <c r="Y55" s="36">
        <f>U55/Vol!$C$13</f>
        <v>0</v>
      </c>
      <c r="Z55" s="36">
        <f>V55/Vol!$C$13</f>
        <v>0</v>
      </c>
      <c r="AA55" s="34">
        <f>W55/Vol!$C$13</f>
        <v>0</v>
      </c>
      <c r="AB55" s="61">
        <v>1</v>
      </c>
      <c r="AC55" s="49">
        <v>0</v>
      </c>
      <c r="AD55" s="51">
        <v>1</v>
      </c>
      <c r="AE55" s="50">
        <f t="shared" si="3"/>
        <v>0.66666666666666663</v>
      </c>
      <c r="AF55" s="36">
        <f>AB55/Vol!$C$14</f>
        <v>3.412192902638763</v>
      </c>
      <c r="AG55" s="36">
        <f>AC55/Vol!$C$14</f>
        <v>0</v>
      </c>
      <c r="AH55" s="36">
        <f>AD55/Vol!$C$14</f>
        <v>3.412192902638763</v>
      </c>
      <c r="AI55" s="34">
        <f>AE55/Vol!$C$14</f>
        <v>2.2747952684258417</v>
      </c>
      <c r="AJ55" s="17"/>
      <c r="AK55" s="49">
        <v>0</v>
      </c>
      <c r="AL55" s="108">
        <v>0</v>
      </c>
      <c r="AM55" s="109">
        <v>0</v>
      </c>
      <c r="AN55" s="97">
        <f t="shared" si="4"/>
        <v>0</v>
      </c>
      <c r="AO55" s="49">
        <v>0</v>
      </c>
      <c r="AP55" s="50">
        <f t="shared" si="5"/>
        <v>0</v>
      </c>
      <c r="AQ55" s="36">
        <f>AK55/Vol!$C$19</f>
        <v>0</v>
      </c>
      <c r="AR55" s="114">
        <f>AL55/Vol!$C$19</f>
        <v>0</v>
      </c>
      <c r="AS55" s="114">
        <f>AM55/Vol!$C$19</f>
        <v>0</v>
      </c>
      <c r="AT55" s="36">
        <f t="shared" si="6"/>
        <v>0</v>
      </c>
      <c r="AU55" s="36">
        <f>AO55/Vol!$C$19</f>
        <v>0</v>
      </c>
      <c r="AV55" s="34">
        <f>AP55/Vol!$C$19</f>
        <v>0</v>
      </c>
      <c r="AW55" s="49">
        <v>0</v>
      </c>
      <c r="AX55" s="49">
        <v>0</v>
      </c>
      <c r="AY55" s="49">
        <v>0</v>
      </c>
      <c r="AZ55" s="50">
        <f t="shared" si="7"/>
        <v>0</v>
      </c>
      <c r="BA55" s="36">
        <f>AW55/Vol!$C$20</f>
        <v>0</v>
      </c>
      <c r="BB55" s="36">
        <f>AX55/Vol!$C$20</f>
        <v>0</v>
      </c>
      <c r="BC55" s="36">
        <f>AY55/Vol!$C$20</f>
        <v>0</v>
      </c>
      <c r="BD55" s="34">
        <f>AZ55/Vol!$C$20</f>
        <v>0</v>
      </c>
      <c r="BE55" s="49">
        <v>0</v>
      </c>
      <c r="BF55" s="49">
        <v>0</v>
      </c>
      <c r="BG55" s="49">
        <v>0</v>
      </c>
      <c r="BH55" s="50">
        <f t="shared" si="8"/>
        <v>0</v>
      </c>
      <c r="BI55" s="36">
        <f>BE55/Vol!$C$21</f>
        <v>0</v>
      </c>
      <c r="BJ55" s="36">
        <f>BF55/Vol!$C$21</f>
        <v>0</v>
      </c>
      <c r="BK55" s="36">
        <f>BG55/Vol!$C$21</f>
        <v>0</v>
      </c>
      <c r="BL55" s="34">
        <f>BH55/Vol!$C$21</f>
        <v>0</v>
      </c>
      <c r="BM55" s="49">
        <v>0</v>
      </c>
      <c r="BN55" s="49">
        <v>0</v>
      </c>
      <c r="BO55" s="49">
        <v>0</v>
      </c>
      <c r="BP55" s="50">
        <f t="shared" si="9"/>
        <v>0</v>
      </c>
      <c r="BQ55" s="36">
        <f>BM55/Vol!$C$22</f>
        <v>0</v>
      </c>
      <c r="BR55" s="36">
        <f>BN55/Vol!$C$22</f>
        <v>0</v>
      </c>
      <c r="BS55" s="36">
        <f>BO55/Vol!$C$22</f>
        <v>0</v>
      </c>
      <c r="BT55" s="34">
        <f>BP55/Vol!$C$22</f>
        <v>0</v>
      </c>
      <c r="BU55" s="17"/>
      <c r="BV55" s="49">
        <v>0</v>
      </c>
      <c r="BW55" s="49">
        <v>0</v>
      </c>
      <c r="BX55" s="49">
        <v>0</v>
      </c>
      <c r="BY55" s="50">
        <f t="shared" si="10"/>
        <v>0</v>
      </c>
      <c r="BZ55" s="36">
        <f>BV55/Vol!$C$28</f>
        <v>0</v>
      </c>
      <c r="CA55" s="36">
        <f>BW55/Vol!$C$28</f>
        <v>0</v>
      </c>
      <c r="CB55" s="36">
        <f>BX55/Vol!$C$28</f>
        <v>0</v>
      </c>
      <c r="CC55" s="34">
        <f>BY55/Vol!$C$28</f>
        <v>0</v>
      </c>
      <c r="CD55" s="49">
        <v>0</v>
      </c>
      <c r="CE55" s="49">
        <v>0</v>
      </c>
      <c r="CF55" s="62">
        <v>0</v>
      </c>
      <c r="CG55" s="50">
        <f t="shared" si="11"/>
        <v>0</v>
      </c>
      <c r="CH55" s="36">
        <f>CD55/Vol!$C$29</f>
        <v>0</v>
      </c>
      <c r="CI55" s="36">
        <f>CE55/Vol!$C$29</f>
        <v>0</v>
      </c>
      <c r="CJ55" s="36">
        <f>CF55/Vol!$C$29</f>
        <v>0</v>
      </c>
      <c r="CK55" s="34">
        <f>CG55/Vol!$C$29</f>
        <v>0</v>
      </c>
      <c r="CL55" s="49">
        <v>0</v>
      </c>
      <c r="CM55" s="49">
        <v>0</v>
      </c>
      <c r="CN55" s="49">
        <v>0</v>
      </c>
      <c r="CO55" s="50">
        <f t="shared" si="12"/>
        <v>0</v>
      </c>
      <c r="CP55" s="36">
        <f>CL55/Vol!$C$30</f>
        <v>0</v>
      </c>
      <c r="CQ55" s="36">
        <f>CM55/Vol!$C$30</f>
        <v>0</v>
      </c>
      <c r="CR55" s="36">
        <f>CN55/Vol!$C$30</f>
        <v>0</v>
      </c>
      <c r="CS55" s="34">
        <f>CO55/Vol!$C$30</f>
        <v>0</v>
      </c>
      <c r="CT55" s="49">
        <v>0</v>
      </c>
      <c r="CU55" s="55">
        <v>0</v>
      </c>
      <c r="CV55" s="49">
        <v>0</v>
      </c>
      <c r="CW55" s="50">
        <f t="shared" si="13"/>
        <v>0</v>
      </c>
      <c r="CX55" s="36">
        <f>CT55/Vol!$C$31</f>
        <v>0</v>
      </c>
      <c r="CY55" s="36">
        <f>CU55/Vol!$C$31</f>
        <v>0</v>
      </c>
      <c r="CZ55" s="36">
        <f>CV55/Vol!$C$31</f>
        <v>0</v>
      </c>
      <c r="DA55" s="34">
        <f>CW55/Vol!$C$31</f>
        <v>0</v>
      </c>
      <c r="DB55" s="49">
        <v>0</v>
      </c>
      <c r="DC55" s="55">
        <v>0</v>
      </c>
      <c r="DD55" s="49">
        <v>0</v>
      </c>
      <c r="DE55" s="50">
        <f t="shared" si="14"/>
        <v>0</v>
      </c>
      <c r="DF55" s="36">
        <f>DB55/Vol!$C$32</f>
        <v>0</v>
      </c>
      <c r="DG55" s="36">
        <f>DC55/Vol!$C$32</f>
        <v>0</v>
      </c>
      <c r="DH55" s="36">
        <f>DD55/Vol!$C$32</f>
        <v>0</v>
      </c>
      <c r="DI55" s="34">
        <f>DE55/Vol!$C$32</f>
        <v>0</v>
      </c>
      <c r="DJ55" s="68"/>
      <c r="DK55" s="49">
        <v>0</v>
      </c>
      <c r="DL55" s="49">
        <v>0</v>
      </c>
      <c r="DM55" s="49">
        <v>0</v>
      </c>
      <c r="DN55" s="50">
        <f t="shared" si="15"/>
        <v>0</v>
      </c>
      <c r="DO55" s="36">
        <f>DK55/Vol!$C$33</f>
        <v>0</v>
      </c>
      <c r="DP55" s="36">
        <f>DL55/Vol!$C$33</f>
        <v>0</v>
      </c>
      <c r="DQ55" s="36">
        <f>DM55/Vol!$C$33</f>
        <v>0</v>
      </c>
      <c r="DR55" s="34">
        <f>DN55/Vol!$C$33</f>
        <v>0</v>
      </c>
      <c r="DS55" s="49">
        <v>0</v>
      </c>
      <c r="DT55" s="49">
        <v>0</v>
      </c>
      <c r="DU55" s="49">
        <v>0</v>
      </c>
      <c r="DV55" s="50">
        <f t="shared" si="16"/>
        <v>0</v>
      </c>
      <c r="DW55" s="36">
        <f>DS55/Vol!$C$34</f>
        <v>0</v>
      </c>
      <c r="DX55" s="36">
        <f>DT55/Vol!$C$34</f>
        <v>0</v>
      </c>
      <c r="DY55" s="36">
        <f>DU55/Vol!$C$34</f>
        <v>0</v>
      </c>
      <c r="DZ55" s="34">
        <f>DV55/Vol!$C$34</f>
        <v>0</v>
      </c>
      <c r="EA55" s="49">
        <v>0</v>
      </c>
      <c r="EB55" s="49">
        <v>0</v>
      </c>
      <c r="EC55" s="49">
        <v>0</v>
      </c>
      <c r="ED55" s="50">
        <f t="shared" si="17"/>
        <v>0</v>
      </c>
      <c r="EE55" s="36">
        <f>EA55/Vol!$C$35</f>
        <v>0</v>
      </c>
      <c r="EF55" s="36">
        <f>EB55/Vol!$C$35</f>
        <v>0</v>
      </c>
      <c r="EG55" s="36">
        <f>EC55/Vol!$C$35</f>
        <v>0</v>
      </c>
      <c r="EH55" s="34">
        <f>ED55/Vol!$C$35</f>
        <v>0</v>
      </c>
      <c r="EI55" s="49">
        <v>0</v>
      </c>
      <c r="EJ55" s="49">
        <v>0</v>
      </c>
      <c r="EK55" s="49">
        <v>0</v>
      </c>
      <c r="EL55" s="50">
        <f t="shared" si="18"/>
        <v>0</v>
      </c>
      <c r="EM55" s="36">
        <f>EI55/Vol!$C$36</f>
        <v>0</v>
      </c>
      <c r="EN55" s="36">
        <f>EJ55/Vol!$C$36</f>
        <v>0</v>
      </c>
      <c r="EO55" s="36">
        <f>EK55/Vol!$C$36</f>
        <v>0</v>
      </c>
      <c r="EP55" s="34">
        <f>EL55/Vol!$C$36</f>
        <v>0</v>
      </c>
      <c r="EQ55" s="49">
        <v>0</v>
      </c>
      <c r="ER55" s="49">
        <v>0</v>
      </c>
      <c r="ES55" s="49">
        <v>0</v>
      </c>
      <c r="ET55" s="50">
        <f t="shared" si="19"/>
        <v>0</v>
      </c>
      <c r="EU55" s="36">
        <f>EQ55/Vol!$C$37</f>
        <v>0</v>
      </c>
      <c r="EV55" s="36">
        <f>ER55/Vol!$C$37</f>
        <v>0</v>
      </c>
      <c r="EW55" s="36">
        <f>ES55/Vol!$C$37</f>
        <v>0</v>
      </c>
      <c r="EX55" s="34">
        <f>ET55/Vol!$C$37</f>
        <v>0</v>
      </c>
      <c r="EY55" s="43"/>
      <c r="EZ55" s="17"/>
      <c r="FA55" s="17"/>
      <c r="FB55" s="17"/>
      <c r="FC55" s="17"/>
      <c r="FD55" s="17"/>
      <c r="FE55" s="17"/>
    </row>
    <row r="56" spans="1:161" x14ac:dyDescent="0.25">
      <c r="A56" s="137" t="s">
        <v>198</v>
      </c>
      <c r="B56" s="138" t="s">
        <v>29</v>
      </c>
      <c r="C56" s="6" t="s">
        <v>30</v>
      </c>
      <c r="D56" s="49">
        <v>0</v>
      </c>
      <c r="E56" s="61">
        <v>1</v>
      </c>
      <c r="F56" s="49">
        <v>0</v>
      </c>
      <c r="G56" s="50">
        <f t="shared" si="0"/>
        <v>0.33333333333333331</v>
      </c>
      <c r="H56" s="36">
        <f>D56/Vol!$C$11</f>
        <v>0</v>
      </c>
      <c r="I56" s="36">
        <f>E56/Vol!$C$11</f>
        <v>2.8100412139378035</v>
      </c>
      <c r="J56" s="36">
        <f>F56/Vol!$C$11</f>
        <v>0</v>
      </c>
      <c r="K56" s="34">
        <f>G56/Vol!$C$11</f>
        <v>0.93668040464593449</v>
      </c>
      <c r="L56" s="49">
        <v>0</v>
      </c>
      <c r="M56" s="49">
        <v>0</v>
      </c>
      <c r="N56" s="49">
        <v>0</v>
      </c>
      <c r="O56" s="50">
        <f t="shared" si="1"/>
        <v>0</v>
      </c>
      <c r="P56" s="36">
        <f>L56/Vol!$C$12</f>
        <v>0</v>
      </c>
      <c r="Q56" s="36">
        <f>M56/Vol!$C$12</f>
        <v>0</v>
      </c>
      <c r="R56" s="36">
        <f>N56/Vol!$C$12</f>
        <v>0</v>
      </c>
      <c r="S56" s="34">
        <f>O56/Vol!$C$12</f>
        <v>0</v>
      </c>
      <c r="T56" s="56">
        <v>0</v>
      </c>
      <c r="U56" s="56">
        <v>0</v>
      </c>
      <c r="V56" s="51">
        <v>1</v>
      </c>
      <c r="W56" s="50">
        <f t="shared" si="2"/>
        <v>0.33333333333333331</v>
      </c>
      <c r="X56" s="36">
        <f>T56/Vol!$C$13</f>
        <v>0</v>
      </c>
      <c r="Y56" s="36">
        <f>U56/Vol!$C$13</f>
        <v>0</v>
      </c>
      <c r="Z56" s="36">
        <f>V56/Vol!$C$13</f>
        <v>2.1326205641492266</v>
      </c>
      <c r="AA56" s="34">
        <f>W56/Vol!$C$13</f>
        <v>0.71087352138307558</v>
      </c>
      <c r="AB56" s="49">
        <v>0</v>
      </c>
      <c r="AC56" s="49">
        <v>0</v>
      </c>
      <c r="AD56" s="51">
        <v>1</v>
      </c>
      <c r="AE56" s="50">
        <f t="shared" si="3"/>
        <v>0.33333333333333331</v>
      </c>
      <c r="AF56" s="36">
        <f>AB56/Vol!$C$14</f>
        <v>0</v>
      </c>
      <c r="AG56" s="36">
        <f>AC56/Vol!$C$14</f>
        <v>0</v>
      </c>
      <c r="AH56" s="36">
        <f>AD56/Vol!$C$14</f>
        <v>3.412192902638763</v>
      </c>
      <c r="AI56" s="34">
        <f>AE56/Vol!$C$14</f>
        <v>1.1373976342129208</v>
      </c>
      <c r="AJ56" s="17"/>
      <c r="AK56" s="51">
        <v>1</v>
      </c>
      <c r="AL56" s="108">
        <v>0</v>
      </c>
      <c r="AM56" s="109">
        <v>0</v>
      </c>
      <c r="AN56" s="97">
        <f t="shared" si="4"/>
        <v>0</v>
      </c>
      <c r="AO56" s="49">
        <v>0</v>
      </c>
      <c r="AP56" s="50">
        <f t="shared" si="5"/>
        <v>0.2</v>
      </c>
      <c r="AQ56" s="36">
        <f>AK56/Vol!$C$19</f>
        <v>3.317409766454352</v>
      </c>
      <c r="AR56" s="114">
        <f>AL56/Vol!$C$19</f>
        <v>0</v>
      </c>
      <c r="AS56" s="114">
        <f>AM56/Vol!$C$19</f>
        <v>0</v>
      </c>
      <c r="AT56" s="36">
        <f t="shared" si="6"/>
        <v>0</v>
      </c>
      <c r="AU56" s="36">
        <f>AO56/Vol!$C$19</f>
        <v>0</v>
      </c>
      <c r="AV56" s="34">
        <f>AP56/Vol!$C$19</f>
        <v>0.66348195329087045</v>
      </c>
      <c r="AW56" s="49">
        <v>0</v>
      </c>
      <c r="AX56" s="49">
        <v>0</v>
      </c>
      <c r="AY56" s="51">
        <v>3</v>
      </c>
      <c r="AZ56" s="50">
        <f t="shared" si="7"/>
        <v>0</v>
      </c>
      <c r="BA56" s="36">
        <f>AW56/Vol!$C$20</f>
        <v>0</v>
      </c>
      <c r="BB56" s="36">
        <f>AX56/Vol!$C$20</f>
        <v>0</v>
      </c>
      <c r="BC56" s="36">
        <f>AY56/Vol!$C$20</f>
        <v>9.4284277572913151</v>
      </c>
      <c r="BD56" s="34">
        <f>AZ56/Vol!$C$20</f>
        <v>0</v>
      </c>
      <c r="BE56" s="51">
        <v>2</v>
      </c>
      <c r="BF56" s="49">
        <v>0</v>
      </c>
      <c r="BG56" s="51">
        <v>1</v>
      </c>
      <c r="BH56" s="50">
        <f t="shared" si="8"/>
        <v>1</v>
      </c>
      <c r="BI56" s="36">
        <f>BE56/Vol!$C$21</f>
        <v>5.3078556263269627</v>
      </c>
      <c r="BJ56" s="36">
        <f>BF56/Vol!$C$21</f>
        <v>0</v>
      </c>
      <c r="BK56" s="36">
        <f>BG56/Vol!$C$21</f>
        <v>2.6539278131634814</v>
      </c>
      <c r="BL56" s="34">
        <f>BH56/Vol!$C$21</f>
        <v>2.6539278131634814</v>
      </c>
      <c r="BM56" s="51">
        <v>1</v>
      </c>
      <c r="BN56" s="51">
        <v>1</v>
      </c>
      <c r="BO56" s="51">
        <v>1</v>
      </c>
      <c r="BP56" s="50">
        <f t="shared" si="9"/>
        <v>1</v>
      </c>
      <c r="BQ56" s="36">
        <f>BM56/Vol!$C$22</f>
        <v>2.9128475998135772</v>
      </c>
      <c r="BR56" s="36">
        <f>BN56/Vol!$C$22</f>
        <v>2.9128475998135772</v>
      </c>
      <c r="BS56" s="36">
        <f>BO56/Vol!$C$22</f>
        <v>2.9128475998135772</v>
      </c>
      <c r="BT56" s="34">
        <f>BP56/Vol!$C$22</f>
        <v>2.9128475998135772</v>
      </c>
      <c r="BU56" s="17"/>
      <c r="BV56" s="49">
        <v>0</v>
      </c>
      <c r="BW56" s="49">
        <v>0</v>
      </c>
      <c r="BX56" s="49">
        <v>0</v>
      </c>
      <c r="BY56" s="50">
        <f t="shared" si="10"/>
        <v>0</v>
      </c>
      <c r="BZ56" s="36">
        <f>BV56/Vol!$C$28</f>
        <v>0</v>
      </c>
      <c r="CA56" s="36">
        <f>BW56/Vol!$C$28</f>
        <v>0</v>
      </c>
      <c r="CB56" s="36">
        <f>BX56/Vol!$C$28</f>
        <v>0</v>
      </c>
      <c r="CC56" s="34">
        <f>BY56/Vol!$C$28</f>
        <v>0</v>
      </c>
      <c r="CD56" s="49">
        <v>0</v>
      </c>
      <c r="CE56" s="49">
        <v>0</v>
      </c>
      <c r="CF56" s="62">
        <v>0</v>
      </c>
      <c r="CG56" s="50">
        <f t="shared" si="11"/>
        <v>0</v>
      </c>
      <c r="CH56" s="36">
        <f>CD56/Vol!$C$29</f>
        <v>0</v>
      </c>
      <c r="CI56" s="36">
        <f>CE56/Vol!$C$29</f>
        <v>0</v>
      </c>
      <c r="CJ56" s="36">
        <f>CF56/Vol!$C$29</f>
        <v>0</v>
      </c>
      <c r="CK56" s="34">
        <f>CG56/Vol!$C$29</f>
        <v>0</v>
      </c>
      <c r="CL56" s="61">
        <v>1</v>
      </c>
      <c r="CM56" s="49">
        <v>0</v>
      </c>
      <c r="CN56" s="49">
        <v>0</v>
      </c>
      <c r="CO56" s="50">
        <f t="shared" si="12"/>
        <v>0.33333333333333331</v>
      </c>
      <c r="CP56" s="36">
        <f>CL56/Vol!$C$30</f>
        <v>3.1019935478534197</v>
      </c>
      <c r="CQ56" s="36">
        <f>CM56/Vol!$C$30</f>
        <v>0</v>
      </c>
      <c r="CR56" s="36">
        <f>CN56/Vol!$C$30</f>
        <v>0</v>
      </c>
      <c r="CS56" s="34">
        <f>CO56/Vol!$C$30</f>
        <v>1.0339978492844732</v>
      </c>
      <c r="CT56" s="49">
        <v>0</v>
      </c>
      <c r="CU56" s="55">
        <v>0</v>
      </c>
      <c r="CV56" s="49">
        <v>0</v>
      </c>
      <c r="CW56" s="50">
        <f t="shared" si="13"/>
        <v>0</v>
      </c>
      <c r="CX56" s="36">
        <f>CT56/Vol!$C$31</f>
        <v>0</v>
      </c>
      <c r="CY56" s="36">
        <f>CU56/Vol!$C$31</f>
        <v>0</v>
      </c>
      <c r="CZ56" s="36">
        <f>CV56/Vol!$C$31</f>
        <v>0</v>
      </c>
      <c r="DA56" s="34">
        <f>CW56/Vol!$C$31</f>
        <v>0</v>
      </c>
      <c r="DB56" s="49">
        <v>0</v>
      </c>
      <c r="DC56" s="55">
        <v>0</v>
      </c>
      <c r="DD56" s="49">
        <v>0</v>
      </c>
      <c r="DE56" s="50">
        <f t="shared" si="14"/>
        <v>0</v>
      </c>
      <c r="DF56" s="36">
        <f>DB56/Vol!$C$32</f>
        <v>0</v>
      </c>
      <c r="DG56" s="36">
        <f>DC56/Vol!$C$32</f>
        <v>0</v>
      </c>
      <c r="DH56" s="36">
        <f>DD56/Vol!$C$32</f>
        <v>0</v>
      </c>
      <c r="DI56" s="34">
        <f>DE56/Vol!$C$32</f>
        <v>0</v>
      </c>
      <c r="DJ56" s="68"/>
      <c r="DK56" s="49">
        <v>0</v>
      </c>
      <c r="DL56" s="49">
        <v>0</v>
      </c>
      <c r="DM56" s="51">
        <v>1</v>
      </c>
      <c r="DN56" s="50">
        <f t="shared" si="15"/>
        <v>0.33333333333333331</v>
      </c>
      <c r="DO56" s="36">
        <f>DK56/Vol!$C$33</f>
        <v>0</v>
      </c>
      <c r="DP56" s="36">
        <f>DL56/Vol!$C$33</f>
        <v>0</v>
      </c>
      <c r="DQ56" s="36">
        <f>DM56/Vol!$C$33</f>
        <v>3.1428092524304385</v>
      </c>
      <c r="DR56" s="34">
        <f>DN56/Vol!$C$33</f>
        <v>1.0476030841434794</v>
      </c>
      <c r="DS56" s="49">
        <v>0</v>
      </c>
      <c r="DT56" s="49">
        <v>0</v>
      </c>
      <c r="DU56" s="49">
        <v>0</v>
      </c>
      <c r="DV56" s="50">
        <f t="shared" si="16"/>
        <v>0</v>
      </c>
      <c r="DW56" s="36">
        <f>DS56/Vol!$C$34</f>
        <v>0</v>
      </c>
      <c r="DX56" s="36">
        <f>DT56/Vol!$C$34</f>
        <v>0</v>
      </c>
      <c r="DY56" s="36">
        <f>DU56/Vol!$C$34</f>
        <v>0</v>
      </c>
      <c r="DZ56" s="34">
        <f>DV56/Vol!$C$34</f>
        <v>0</v>
      </c>
      <c r="EA56" s="49">
        <v>0</v>
      </c>
      <c r="EB56" s="49">
        <v>0</v>
      </c>
      <c r="EC56" s="49">
        <v>0</v>
      </c>
      <c r="ED56" s="50">
        <f t="shared" si="17"/>
        <v>0</v>
      </c>
      <c r="EE56" s="36">
        <f>EA56/Vol!$C$35</f>
        <v>0</v>
      </c>
      <c r="EF56" s="36">
        <f>EB56/Vol!$C$35</f>
        <v>0</v>
      </c>
      <c r="EG56" s="36">
        <f>EC56/Vol!$C$35</f>
        <v>0</v>
      </c>
      <c r="EH56" s="34">
        <f>ED56/Vol!$C$35</f>
        <v>0</v>
      </c>
      <c r="EI56" s="51">
        <v>1</v>
      </c>
      <c r="EJ56" s="51">
        <v>1</v>
      </c>
      <c r="EK56" s="49">
        <v>0</v>
      </c>
      <c r="EL56" s="50">
        <f t="shared" si="18"/>
        <v>0.66666666666666663</v>
      </c>
      <c r="EM56" s="36">
        <f>EI56/Vol!$C$36</f>
        <v>2.9488086812927565</v>
      </c>
      <c r="EN56" s="36">
        <f>EJ56/Vol!$C$36</f>
        <v>2.9488086812927565</v>
      </c>
      <c r="EO56" s="36">
        <f>EK56/Vol!$C$36</f>
        <v>0</v>
      </c>
      <c r="EP56" s="34">
        <f>EL56/Vol!$C$36</f>
        <v>1.9658724541951709</v>
      </c>
      <c r="EQ56" s="51">
        <v>1</v>
      </c>
      <c r="ER56" s="49">
        <v>0</v>
      </c>
      <c r="ES56" s="51">
        <v>2</v>
      </c>
      <c r="ET56" s="50">
        <f t="shared" si="19"/>
        <v>1</v>
      </c>
      <c r="EU56" s="36">
        <f>EQ56/Vol!$C$37</f>
        <v>2.2116065109695682</v>
      </c>
      <c r="EV56" s="36">
        <f>ER56/Vol!$C$37</f>
        <v>0</v>
      </c>
      <c r="EW56" s="36">
        <f>ES56/Vol!$C$37</f>
        <v>4.4232130219391363</v>
      </c>
      <c r="EX56" s="34">
        <f>ET56/Vol!$C$37</f>
        <v>2.2116065109695682</v>
      </c>
      <c r="EY56" s="43"/>
      <c r="EZ56" s="17"/>
      <c r="FA56" s="17"/>
      <c r="FB56" s="17"/>
      <c r="FC56" s="17"/>
      <c r="FD56" s="17"/>
      <c r="FE56" s="17"/>
    </row>
    <row r="57" spans="1:161" x14ac:dyDescent="0.25">
      <c r="A57" s="137" t="s">
        <v>197</v>
      </c>
      <c r="B57" s="138" t="s">
        <v>199</v>
      </c>
      <c r="C57" s="7"/>
      <c r="D57" s="49">
        <v>0</v>
      </c>
      <c r="E57" s="49">
        <v>0</v>
      </c>
      <c r="F57" s="49">
        <v>0</v>
      </c>
      <c r="G57" s="50">
        <f>AVERAGE(D57:F57)</f>
        <v>0</v>
      </c>
      <c r="H57" s="36">
        <f>D57/Vol!$C$11</f>
        <v>0</v>
      </c>
      <c r="I57" s="36">
        <f>E57/Vol!$C$11</f>
        <v>0</v>
      </c>
      <c r="J57" s="36">
        <f>F57/Vol!$C$11</f>
        <v>0</v>
      </c>
      <c r="K57" s="34">
        <f>G57/Vol!$C$11</f>
        <v>0</v>
      </c>
      <c r="L57" s="49">
        <v>0</v>
      </c>
      <c r="M57" s="49">
        <v>0</v>
      </c>
      <c r="N57" s="49">
        <v>0</v>
      </c>
      <c r="O57" s="50">
        <f>AVERAGE(L57:N57)</f>
        <v>0</v>
      </c>
      <c r="P57" s="36">
        <f>L57/Vol!$C$12</f>
        <v>0</v>
      </c>
      <c r="Q57" s="36">
        <f>M57/Vol!$C$12</f>
        <v>0</v>
      </c>
      <c r="R57" s="36">
        <f>N57/Vol!$C$12</f>
        <v>0</v>
      </c>
      <c r="S57" s="34">
        <f>O57/Vol!$C$12</f>
        <v>0</v>
      </c>
      <c r="T57" s="56">
        <v>0</v>
      </c>
      <c r="U57" s="61">
        <v>1</v>
      </c>
      <c r="V57" s="49">
        <v>0</v>
      </c>
      <c r="W57" s="50">
        <f>AVERAGE(T57:V57)</f>
        <v>0.33333333333333331</v>
      </c>
      <c r="X57" s="36">
        <f>T57/Vol!$C$13</f>
        <v>0</v>
      </c>
      <c r="Y57" s="36">
        <f>U57/Vol!$C$13</f>
        <v>2.1326205641492266</v>
      </c>
      <c r="Z57" s="36">
        <f>V57/Vol!$C$13</f>
        <v>0</v>
      </c>
      <c r="AA57" s="34">
        <f>W57/Vol!$C$13</f>
        <v>0.71087352138307558</v>
      </c>
      <c r="AB57" s="49">
        <v>0</v>
      </c>
      <c r="AC57" s="49">
        <v>0</v>
      </c>
      <c r="AD57" s="49">
        <v>0</v>
      </c>
      <c r="AE57" s="50">
        <f>AVERAGE(AB57:AD57)</f>
        <v>0</v>
      </c>
      <c r="AF57" s="36">
        <f>AB57/Vol!$C$14</f>
        <v>0</v>
      </c>
      <c r="AG57" s="36">
        <f>AC57/Vol!$C$14</f>
        <v>0</v>
      </c>
      <c r="AH57" s="36">
        <f>AD57/Vol!$C$14</f>
        <v>0</v>
      </c>
      <c r="AI57" s="34">
        <f>AE57/Vol!$C$14</f>
        <v>0</v>
      </c>
      <c r="AJ57" s="17"/>
      <c r="AK57" s="51">
        <v>1</v>
      </c>
      <c r="AL57" s="108">
        <v>0</v>
      </c>
      <c r="AM57" s="109">
        <v>0</v>
      </c>
      <c r="AN57" s="97">
        <f>SUM(AL57:AM57)</f>
        <v>0</v>
      </c>
      <c r="AO57" s="51">
        <v>2</v>
      </c>
      <c r="AP57" s="50">
        <f>AVERAGE(AJ57:AO57)</f>
        <v>0.6</v>
      </c>
      <c r="AQ57" s="36">
        <f>AK57/Vol!$C$19</f>
        <v>3.317409766454352</v>
      </c>
      <c r="AR57" s="114">
        <f>AL57/Vol!$C$19</f>
        <v>0</v>
      </c>
      <c r="AS57" s="114">
        <f>AM57/Vol!$C$19</f>
        <v>0</v>
      </c>
      <c r="AT57" s="36">
        <f>SUM(AR57:AS57)</f>
        <v>0</v>
      </c>
      <c r="AU57" s="36">
        <f>AO57/Vol!$C$19</f>
        <v>6.6348195329087041</v>
      </c>
      <c r="AV57" s="34">
        <f>AP57/Vol!$C$19</f>
        <v>1.9904458598726111</v>
      </c>
      <c r="AW57" s="51">
        <v>1</v>
      </c>
      <c r="AX57" s="51">
        <v>1</v>
      </c>
      <c r="AY57" s="51">
        <v>1</v>
      </c>
      <c r="AZ57" s="50">
        <f>MEDIAN(AW57:AY57)</f>
        <v>1</v>
      </c>
      <c r="BA57" s="36">
        <f>AW57/Vol!$C$20</f>
        <v>3.1428092524304385</v>
      </c>
      <c r="BB57" s="36">
        <f>AX57/Vol!$C$20</f>
        <v>3.1428092524304385</v>
      </c>
      <c r="BC57" s="36">
        <f>AY57/Vol!$C$20</f>
        <v>3.1428092524304385</v>
      </c>
      <c r="BD57" s="34">
        <f>AZ57/Vol!$C$20</f>
        <v>3.1428092524304385</v>
      </c>
      <c r="BE57" s="49">
        <v>0</v>
      </c>
      <c r="BF57" s="51">
        <v>2</v>
      </c>
      <c r="BG57" s="49">
        <v>0</v>
      </c>
      <c r="BH57" s="50">
        <f>MEDIAN(BE57:BG57)</f>
        <v>0</v>
      </c>
      <c r="BI57" s="36">
        <f>BE57/Vol!$C$21</f>
        <v>0</v>
      </c>
      <c r="BJ57" s="36">
        <f>BF57/Vol!$C$21</f>
        <v>5.3078556263269627</v>
      </c>
      <c r="BK57" s="36">
        <f>BG57/Vol!$C$21</f>
        <v>0</v>
      </c>
      <c r="BL57" s="34">
        <f>BH57/Vol!$C$21</f>
        <v>0</v>
      </c>
      <c r="BM57" s="49">
        <v>0</v>
      </c>
      <c r="BN57" s="58">
        <v>0</v>
      </c>
      <c r="BO57" s="58">
        <v>0</v>
      </c>
      <c r="BP57" s="50">
        <f>MEDIAN(BM57:BO57)</f>
        <v>0</v>
      </c>
      <c r="BQ57" s="36">
        <f>BM57/Vol!$C$22</f>
        <v>0</v>
      </c>
      <c r="BR57" s="36">
        <f>BN57/Vol!$C$22</f>
        <v>0</v>
      </c>
      <c r="BS57" s="36">
        <f>BO57/Vol!$C$22</f>
        <v>0</v>
      </c>
      <c r="BT57" s="34">
        <f>BP57/Vol!$C$22</f>
        <v>0</v>
      </c>
      <c r="BU57" s="17"/>
      <c r="BV57" s="49">
        <v>0</v>
      </c>
      <c r="BW57" s="49">
        <v>0</v>
      </c>
      <c r="BX57" s="49">
        <v>0</v>
      </c>
      <c r="BY57" s="50">
        <f>AVERAGE(BV57:BX57)</f>
        <v>0</v>
      </c>
      <c r="BZ57" s="36">
        <f>BV57/Vol!$C$28</f>
        <v>0</v>
      </c>
      <c r="CA57" s="36">
        <f>BW57/Vol!$C$28</f>
        <v>0</v>
      </c>
      <c r="CB57" s="36">
        <f>BX57/Vol!$C$28</f>
        <v>0</v>
      </c>
      <c r="CC57" s="34">
        <f>BY57/Vol!$C$28</f>
        <v>0</v>
      </c>
      <c r="CD57" s="49">
        <v>0</v>
      </c>
      <c r="CE57" s="49">
        <v>0</v>
      </c>
      <c r="CF57" s="62">
        <v>0</v>
      </c>
      <c r="CG57" s="50">
        <f>AVERAGE(CD57:CF57)</f>
        <v>0</v>
      </c>
      <c r="CH57" s="36">
        <f>CD57/Vol!$C$29</f>
        <v>0</v>
      </c>
      <c r="CI57" s="36">
        <f>CE57/Vol!$C$29</f>
        <v>0</v>
      </c>
      <c r="CJ57" s="36">
        <f>CF57/Vol!$C$29</f>
        <v>0</v>
      </c>
      <c r="CK57" s="34">
        <f>CG57/Vol!$C$29</f>
        <v>0</v>
      </c>
      <c r="CL57" s="49">
        <v>0</v>
      </c>
      <c r="CM57" s="49">
        <v>0</v>
      </c>
      <c r="CN57" s="49">
        <v>0</v>
      </c>
      <c r="CO57" s="50">
        <f>AVERAGE(CL57:CN57)</f>
        <v>0</v>
      </c>
      <c r="CP57" s="36">
        <f>CL57/Vol!$C$30</f>
        <v>0</v>
      </c>
      <c r="CQ57" s="36">
        <f>CM57/Vol!$C$30</f>
        <v>0</v>
      </c>
      <c r="CR57" s="36">
        <f>CN57/Vol!$C$30</f>
        <v>0</v>
      </c>
      <c r="CS57" s="34">
        <f>CO57/Vol!$C$30</f>
        <v>0</v>
      </c>
      <c r="CT57" s="49">
        <v>0</v>
      </c>
      <c r="CU57" s="55">
        <v>0</v>
      </c>
      <c r="CV57" s="49">
        <v>0</v>
      </c>
      <c r="CW57" s="50">
        <f>AVERAGE(CT57:CV57)</f>
        <v>0</v>
      </c>
      <c r="CX57" s="36">
        <f>CT57/Vol!$C$31</f>
        <v>0</v>
      </c>
      <c r="CY57" s="36">
        <f>CU57/Vol!$C$31</f>
        <v>0</v>
      </c>
      <c r="CZ57" s="36">
        <f>CV57/Vol!$C$31</f>
        <v>0</v>
      </c>
      <c r="DA57" s="34">
        <f>CW57/Vol!$C$31</f>
        <v>0</v>
      </c>
      <c r="DB57" s="49">
        <v>0</v>
      </c>
      <c r="DC57" s="55">
        <v>0</v>
      </c>
      <c r="DD57" s="49">
        <v>0</v>
      </c>
      <c r="DE57" s="50">
        <f>AVERAGE(DB57:DD57)</f>
        <v>0</v>
      </c>
      <c r="DF57" s="36">
        <f>DB57/Vol!$C$32</f>
        <v>0</v>
      </c>
      <c r="DG57" s="36">
        <f>DC57/Vol!$C$32</f>
        <v>0</v>
      </c>
      <c r="DH57" s="36">
        <f>DD57/Vol!$C$32</f>
        <v>0</v>
      </c>
      <c r="DI57" s="34">
        <f>DE57/Vol!$C$32</f>
        <v>0</v>
      </c>
      <c r="DJ57" s="68"/>
      <c r="DK57" s="49">
        <v>0</v>
      </c>
      <c r="DL57" s="49">
        <v>0</v>
      </c>
      <c r="DM57" s="49">
        <v>0</v>
      </c>
      <c r="DN57" s="50">
        <f>AVERAGE(DK57:DM57)</f>
        <v>0</v>
      </c>
      <c r="DO57" s="36">
        <f>DK57/Vol!$C$33</f>
        <v>0</v>
      </c>
      <c r="DP57" s="36">
        <f>DL57/Vol!$C$33</f>
        <v>0</v>
      </c>
      <c r="DQ57" s="36">
        <f>DM57/Vol!$C$33</f>
        <v>0</v>
      </c>
      <c r="DR57" s="34">
        <f>DN57/Vol!$C$33</f>
        <v>0</v>
      </c>
      <c r="DS57" s="49">
        <v>0</v>
      </c>
      <c r="DT57" s="49">
        <v>0</v>
      </c>
      <c r="DU57" s="49">
        <v>0</v>
      </c>
      <c r="DV57" s="50">
        <f>AVERAGE(DS57:DU57)</f>
        <v>0</v>
      </c>
      <c r="DW57" s="36">
        <f>DS57/Vol!$C$34</f>
        <v>0</v>
      </c>
      <c r="DX57" s="36">
        <f>DT57/Vol!$C$34</f>
        <v>0</v>
      </c>
      <c r="DY57" s="36">
        <f>DU57/Vol!$C$34</f>
        <v>0</v>
      </c>
      <c r="DZ57" s="34">
        <f>DV57/Vol!$C$34</f>
        <v>0</v>
      </c>
      <c r="EA57" s="49">
        <v>0</v>
      </c>
      <c r="EB57" s="49">
        <v>0</v>
      </c>
      <c r="EC57" s="49">
        <v>0</v>
      </c>
      <c r="ED57" s="50">
        <f>AVERAGE(EA57:EC57)</f>
        <v>0</v>
      </c>
      <c r="EE57" s="36">
        <f>EA57/Vol!$C$35</f>
        <v>0</v>
      </c>
      <c r="EF57" s="36">
        <f>EB57/Vol!$C$35</f>
        <v>0</v>
      </c>
      <c r="EG57" s="36">
        <f>EC57/Vol!$C$35</f>
        <v>0</v>
      </c>
      <c r="EH57" s="34">
        <f>ED57/Vol!$C$35</f>
        <v>0</v>
      </c>
      <c r="EI57" s="49">
        <v>0</v>
      </c>
      <c r="EJ57" s="49">
        <v>0</v>
      </c>
      <c r="EK57" s="49">
        <v>0</v>
      </c>
      <c r="EL57" s="50">
        <f>AVERAGE(EI57:EK57)</f>
        <v>0</v>
      </c>
      <c r="EM57" s="36">
        <f>EI57/Vol!$C$36</f>
        <v>0</v>
      </c>
      <c r="EN57" s="36">
        <f>EJ57/Vol!$C$36</f>
        <v>0</v>
      </c>
      <c r="EO57" s="36">
        <f>EK57/Vol!$C$36</f>
        <v>0</v>
      </c>
      <c r="EP57" s="34">
        <f>EL57/Vol!$C$36</f>
        <v>0</v>
      </c>
      <c r="EQ57" s="49">
        <v>0</v>
      </c>
      <c r="ER57" s="49">
        <v>0</v>
      </c>
      <c r="ES57" s="49">
        <v>0</v>
      </c>
      <c r="ET57" s="50">
        <f>AVERAGE(EQ57:ES57)</f>
        <v>0</v>
      </c>
      <c r="EU57" s="36">
        <f>EQ57/Vol!$C$37</f>
        <v>0</v>
      </c>
      <c r="EV57" s="36">
        <f>ER57/Vol!$C$37</f>
        <v>0</v>
      </c>
      <c r="EW57" s="36">
        <f>ES57/Vol!$C$37</f>
        <v>0</v>
      </c>
      <c r="EX57" s="34">
        <f>ET57/Vol!$C$37</f>
        <v>0</v>
      </c>
      <c r="EY57" s="43"/>
      <c r="EZ57" s="17"/>
      <c r="FA57" s="17"/>
      <c r="FB57" s="17"/>
      <c r="FC57" s="17"/>
      <c r="FD57" s="17"/>
      <c r="FE57" s="17"/>
    </row>
    <row r="58" spans="1:161" ht="15.75" thickBot="1" x14ac:dyDescent="0.3">
      <c r="A58" s="137"/>
      <c r="B58" s="140" t="s">
        <v>31</v>
      </c>
      <c r="C58" s="9" t="s">
        <v>31</v>
      </c>
      <c r="D58" s="61">
        <v>10</v>
      </c>
      <c r="E58" s="61">
        <v>6</v>
      </c>
      <c r="F58" s="61">
        <v>6</v>
      </c>
      <c r="G58" s="50">
        <f>AVERAGE(D58:F58)</f>
        <v>7.333333333333333</v>
      </c>
      <c r="H58" s="36">
        <f>D58/Vol!$C$11</f>
        <v>28.100412139378037</v>
      </c>
      <c r="I58" s="36">
        <f>E58/Vol!$C$11</f>
        <v>16.860247283626823</v>
      </c>
      <c r="J58" s="36">
        <f>F58/Vol!$C$11</f>
        <v>16.860247283626823</v>
      </c>
      <c r="K58" s="34">
        <f>G58/Vol!$C$11</f>
        <v>20.606968902210557</v>
      </c>
      <c r="L58" s="51">
        <v>4</v>
      </c>
      <c r="M58" s="51">
        <v>3</v>
      </c>
      <c r="N58" s="51">
        <v>5</v>
      </c>
      <c r="O58" s="50">
        <f>AVERAGE(L58:N58)</f>
        <v>4</v>
      </c>
      <c r="P58" s="36">
        <f>L58/Vol!$C$12</f>
        <v>14.475969889982625</v>
      </c>
      <c r="Q58" s="36">
        <f>M58/Vol!$C$12</f>
        <v>10.856977417486968</v>
      </c>
      <c r="R58" s="36">
        <f>N58/Vol!$C$12</f>
        <v>18.094962362478281</v>
      </c>
      <c r="S58" s="34">
        <f>O58/Vol!$C$12</f>
        <v>14.475969889982625</v>
      </c>
      <c r="T58" s="61">
        <v>1</v>
      </c>
      <c r="U58" s="61">
        <v>1</v>
      </c>
      <c r="V58" s="51">
        <v>1</v>
      </c>
      <c r="W58" s="50">
        <f>AVERAGE(T58:V58)</f>
        <v>1</v>
      </c>
      <c r="X58" s="36">
        <f>T58/Vol!$C$13</f>
        <v>2.1326205641492266</v>
      </c>
      <c r="Y58" s="36">
        <f>U58/Vol!$C$13</f>
        <v>2.1326205641492266</v>
      </c>
      <c r="Z58" s="36">
        <f>V58/Vol!$C$13</f>
        <v>2.1326205641492266</v>
      </c>
      <c r="AA58" s="34">
        <f>W58/Vol!$C$13</f>
        <v>2.1326205641492266</v>
      </c>
      <c r="AB58" s="49">
        <v>0</v>
      </c>
      <c r="AC58" s="51">
        <v>3</v>
      </c>
      <c r="AD58" s="49">
        <v>0</v>
      </c>
      <c r="AE58" s="50">
        <f>AVERAGE(AB58:AD58)</f>
        <v>1</v>
      </c>
      <c r="AF58" s="36">
        <f>AB58/Vol!$C$14</f>
        <v>0</v>
      </c>
      <c r="AG58" s="36">
        <f>AC58/Vol!$C$14</f>
        <v>10.236578707916289</v>
      </c>
      <c r="AH58" s="36">
        <f>AD58/Vol!$C$14</f>
        <v>0</v>
      </c>
      <c r="AI58" s="34">
        <f>AE58/Vol!$C$14</f>
        <v>3.412192902638763</v>
      </c>
      <c r="AJ58" s="17"/>
      <c r="AK58" s="49">
        <v>0</v>
      </c>
      <c r="AL58" s="108">
        <v>0</v>
      </c>
      <c r="AM58" s="109">
        <v>1</v>
      </c>
      <c r="AN58" s="113">
        <f>SUM(AL58:AM58)</f>
        <v>1</v>
      </c>
      <c r="AO58" s="49">
        <v>0</v>
      </c>
      <c r="AP58" s="50">
        <f>AVERAGE(AJ58:AO58)</f>
        <v>0.4</v>
      </c>
      <c r="AQ58" s="36">
        <f>AK58/Vol!$C$19</f>
        <v>0</v>
      </c>
      <c r="AR58" s="114">
        <f>AL58/Vol!$C$19</f>
        <v>0</v>
      </c>
      <c r="AS58" s="114">
        <f>AM58/Vol!$C$19</f>
        <v>3.317409766454352</v>
      </c>
      <c r="AT58" s="36">
        <f t="shared" si="6"/>
        <v>3.317409766454352</v>
      </c>
      <c r="AU58" s="36">
        <f>AO58/Vol!$C$19</f>
        <v>0</v>
      </c>
      <c r="AV58" s="34">
        <f>AP58/Vol!$C$19</f>
        <v>1.3269639065817409</v>
      </c>
      <c r="AW58" s="49">
        <v>0</v>
      </c>
      <c r="AX58" s="51">
        <v>1</v>
      </c>
      <c r="AY58" s="51">
        <v>1</v>
      </c>
      <c r="AZ58" s="50">
        <f>MEDIAN(AW58:AY58)</f>
        <v>1</v>
      </c>
      <c r="BA58" s="36">
        <f>AW58/Vol!$C$20</f>
        <v>0</v>
      </c>
      <c r="BB58" s="36">
        <f>AX58/Vol!$C$20</f>
        <v>3.1428092524304385</v>
      </c>
      <c r="BC58" s="36">
        <f>AY58/Vol!$C$20</f>
        <v>3.1428092524304385</v>
      </c>
      <c r="BD58" s="34">
        <f>AZ58/Vol!$C$20</f>
        <v>3.1428092524304385</v>
      </c>
      <c r="BE58" s="51">
        <v>1</v>
      </c>
      <c r="BF58" s="51">
        <v>2</v>
      </c>
      <c r="BG58" s="51">
        <v>1</v>
      </c>
      <c r="BH58" s="50">
        <f>MEDIAN(BE58:BG58)</f>
        <v>1</v>
      </c>
      <c r="BI58" s="36">
        <f>BE58/Vol!$C$21</f>
        <v>2.6539278131634814</v>
      </c>
      <c r="BJ58" s="36">
        <f>BF58/Vol!$C$21</f>
        <v>5.3078556263269627</v>
      </c>
      <c r="BK58" s="36">
        <f>BG58/Vol!$C$21</f>
        <v>2.6539278131634814</v>
      </c>
      <c r="BL58" s="34">
        <f>BH58/Vol!$C$21</f>
        <v>2.6539278131634814</v>
      </c>
      <c r="BM58" s="51">
        <v>1</v>
      </c>
      <c r="BN58" s="58">
        <v>0</v>
      </c>
      <c r="BO58" s="64">
        <v>1</v>
      </c>
      <c r="BP58" s="50">
        <f>MEDIAN(BM58:BO58)</f>
        <v>1</v>
      </c>
      <c r="BQ58" s="36">
        <f>BM58/Vol!$C$22</f>
        <v>2.9128475998135772</v>
      </c>
      <c r="BR58" s="36">
        <f>BN58/Vol!$C$22</f>
        <v>0</v>
      </c>
      <c r="BS58" s="36">
        <f>BO58/Vol!$C$22</f>
        <v>2.9128475998135772</v>
      </c>
      <c r="BT58" s="34">
        <f>BP58/Vol!$C$22</f>
        <v>2.9128475998135772</v>
      </c>
      <c r="BU58" s="17"/>
      <c r="BV58" s="51">
        <v>1</v>
      </c>
      <c r="BW58" s="51">
        <v>2</v>
      </c>
      <c r="BX58" s="49">
        <v>0</v>
      </c>
      <c r="BY58" s="50">
        <f>AVERAGE(BV58:BX58)</f>
        <v>1</v>
      </c>
      <c r="BZ58" s="36">
        <f>BV58/Vol!$C$28</f>
        <v>3.1847133757961776</v>
      </c>
      <c r="CA58" s="36">
        <f>BW58/Vol!$C$28</f>
        <v>6.3694267515923553</v>
      </c>
      <c r="CB58" s="36">
        <f>BX58/Vol!$C$28</f>
        <v>0</v>
      </c>
      <c r="CC58" s="34">
        <f>BY58/Vol!$C$28</f>
        <v>3.1847133757961776</v>
      </c>
      <c r="CD58" s="61">
        <v>1</v>
      </c>
      <c r="CE58" s="49">
        <v>0</v>
      </c>
      <c r="CF58" s="62">
        <v>0</v>
      </c>
      <c r="CG58" s="50">
        <f>AVERAGE(CD58:CF58)</f>
        <v>0.33333333333333331</v>
      </c>
      <c r="CH58" s="36">
        <f>CD58/Vol!$C$29</f>
        <v>3.2719657970508669</v>
      </c>
      <c r="CI58" s="36">
        <f>CE58/Vol!$C$29</f>
        <v>0</v>
      </c>
      <c r="CJ58" s="36">
        <f>CF58/Vol!$C$29</f>
        <v>0</v>
      </c>
      <c r="CK58" s="34">
        <f>CG58/Vol!$C$29</f>
        <v>1.0906552656836224</v>
      </c>
      <c r="CL58" s="49">
        <v>0</v>
      </c>
      <c r="CM58" s="61">
        <v>2</v>
      </c>
      <c r="CN58" s="49">
        <v>0</v>
      </c>
      <c r="CO58" s="50">
        <f>AVERAGE(CL58:CN58)</f>
        <v>0.66666666666666663</v>
      </c>
      <c r="CP58" s="36">
        <f>CL58/Vol!$C$30</f>
        <v>0</v>
      </c>
      <c r="CQ58" s="36">
        <f>CM58/Vol!$C$30</f>
        <v>6.2039870957068395</v>
      </c>
      <c r="CR58" s="36">
        <f>CN58/Vol!$C$30</f>
        <v>0</v>
      </c>
      <c r="CS58" s="34">
        <f>CO58/Vol!$C$30</f>
        <v>2.0679956985689465</v>
      </c>
      <c r="CT58" s="61">
        <v>6</v>
      </c>
      <c r="CU58" s="61">
        <v>5</v>
      </c>
      <c r="CV58" s="49">
        <v>0</v>
      </c>
      <c r="CW58" s="50">
        <f>AVERAGE(CT58:CV58)</f>
        <v>3.6666666666666665</v>
      </c>
      <c r="CX58" s="36">
        <f>CT58/Vol!$C$31</f>
        <v>16.102483360767192</v>
      </c>
      <c r="CY58" s="36">
        <f>CU58/Vol!$C$31</f>
        <v>13.41873613397266</v>
      </c>
      <c r="CZ58" s="36">
        <f>CV58/Vol!$C$31</f>
        <v>0</v>
      </c>
      <c r="DA58" s="34">
        <f>CW58/Vol!$C$31</f>
        <v>9.8404064982466153</v>
      </c>
      <c r="DB58" s="61">
        <v>13</v>
      </c>
      <c r="DC58" s="61">
        <v>10</v>
      </c>
      <c r="DD58" s="51">
        <v>7</v>
      </c>
      <c r="DE58" s="50">
        <f>AVERAGE(DB58:DD58)</f>
        <v>10</v>
      </c>
      <c r="DF58" s="36">
        <f>DB58/Vol!$C$32</f>
        <v>26.539278131634813</v>
      </c>
      <c r="DG58" s="36">
        <f>DC58/Vol!$C$32</f>
        <v>20.41482933202678</v>
      </c>
      <c r="DH58" s="36">
        <f>DD58/Vol!$C$32</f>
        <v>14.290380532418746</v>
      </c>
      <c r="DI58" s="34">
        <f>DE58/Vol!$C$32</f>
        <v>20.41482933202678</v>
      </c>
      <c r="DJ58" s="68"/>
      <c r="DK58" s="51">
        <v>8</v>
      </c>
      <c r="DL58" s="51">
        <v>19</v>
      </c>
      <c r="DM58" s="51">
        <v>16</v>
      </c>
      <c r="DN58" s="50">
        <f>AVERAGE(DK58:DM58)</f>
        <v>14.333333333333334</v>
      </c>
      <c r="DO58" s="36">
        <f>DK58/Vol!$C$33</f>
        <v>25.142474019443508</v>
      </c>
      <c r="DP58" s="36">
        <f>DL58/Vol!$C$33</f>
        <v>59.713375796178333</v>
      </c>
      <c r="DQ58" s="36">
        <f>DM58/Vol!$C$33</f>
        <v>50.284948038887016</v>
      </c>
      <c r="DR58" s="34">
        <f>DN58/Vol!$C$33</f>
        <v>45.04693261816962</v>
      </c>
      <c r="DS58" s="51">
        <v>5</v>
      </c>
      <c r="DT58" s="51">
        <v>11</v>
      </c>
      <c r="DU58" s="51">
        <v>15</v>
      </c>
      <c r="DV58" s="50">
        <f>AVERAGE(DS58:DU58)</f>
        <v>10.333333333333334</v>
      </c>
      <c r="DW58" s="36">
        <f>DS58/Vol!$C$34</f>
        <v>18.373346398824104</v>
      </c>
      <c r="DX58" s="36">
        <f>DT58/Vol!$C$34</f>
        <v>40.421362077413029</v>
      </c>
      <c r="DY58" s="36">
        <f>DU58/Vol!$C$34</f>
        <v>55.12003919647232</v>
      </c>
      <c r="DZ58" s="34">
        <f>DV58/Vol!$C$34</f>
        <v>37.971582557569818</v>
      </c>
      <c r="EA58" s="51">
        <v>16</v>
      </c>
      <c r="EB58" s="51">
        <v>12</v>
      </c>
      <c r="EC58" s="51">
        <v>32</v>
      </c>
      <c r="ED58" s="50">
        <f>AVERAGE(EA58:EC58)</f>
        <v>20</v>
      </c>
      <c r="EE58" s="36">
        <f>EA58/Vol!$C$35</f>
        <v>46.605561597017235</v>
      </c>
      <c r="EF58" s="36">
        <f>EB58/Vol!$C$35</f>
        <v>34.954171197762932</v>
      </c>
      <c r="EG58" s="36">
        <f>EC58/Vol!$C$35</f>
        <v>93.211123194034471</v>
      </c>
      <c r="EH58" s="34">
        <f>ED58/Vol!$C$35</f>
        <v>58.256951996271546</v>
      </c>
      <c r="EI58" s="51">
        <v>32</v>
      </c>
      <c r="EJ58" s="51">
        <v>31</v>
      </c>
      <c r="EK58" s="51">
        <v>28</v>
      </c>
      <c r="EL58" s="50">
        <f>AVERAGE(EI58:EK58)</f>
        <v>30.333333333333332</v>
      </c>
      <c r="EM58" s="36">
        <f>EI58/Vol!$C$36</f>
        <v>94.361877801368209</v>
      </c>
      <c r="EN58" s="36">
        <f>EJ58/Vol!$C$36</f>
        <v>91.413069120075448</v>
      </c>
      <c r="EO58" s="36">
        <f>EK58/Vol!$C$36</f>
        <v>82.566643076197181</v>
      </c>
      <c r="EP58" s="34">
        <f>EL58/Vol!$C$36</f>
        <v>89.44719666588027</v>
      </c>
      <c r="EQ58" s="51">
        <v>78</v>
      </c>
      <c r="ER58" s="51">
        <v>63</v>
      </c>
      <c r="ES58" s="51">
        <v>61</v>
      </c>
      <c r="ET58" s="50">
        <f>AVERAGE(EQ58:ES58)</f>
        <v>67.333333333333329</v>
      </c>
      <c r="EU58" s="36">
        <f>EQ58/Vol!$C$37</f>
        <v>172.50530785562631</v>
      </c>
      <c r="EV58" s="36">
        <f>ER58/Vol!$C$37</f>
        <v>139.33121019108279</v>
      </c>
      <c r="EW58" s="36">
        <f>ES58/Vol!$C$37</f>
        <v>134.90799716914364</v>
      </c>
      <c r="EX58" s="34">
        <f>ET58/Vol!$C$37</f>
        <v>148.91483840528423</v>
      </c>
      <c r="EY58" s="43"/>
      <c r="EZ58" s="17"/>
      <c r="FA58" s="17"/>
      <c r="FB58" s="17"/>
      <c r="FC58" s="17"/>
      <c r="FD58" s="17"/>
      <c r="FE58" s="17"/>
    </row>
    <row r="59" spans="1:161" s="143" customFormat="1" ht="15.75" thickTop="1" x14ac:dyDescent="0.25">
      <c r="B59" s="145" t="s">
        <v>53</v>
      </c>
      <c r="C59" s="145" t="s">
        <v>86</v>
      </c>
      <c r="D59" s="146">
        <v>1</v>
      </c>
      <c r="E59" s="147">
        <v>4</v>
      </c>
      <c r="F59" s="146">
        <v>4</v>
      </c>
      <c r="G59" s="148">
        <f t="shared" si="0"/>
        <v>3</v>
      </c>
      <c r="H59" s="149">
        <f>D59/Vol!$C$11</f>
        <v>2.8100412139378035</v>
      </c>
      <c r="I59" s="149">
        <f>E59/Vol!$C$11</f>
        <v>11.240164855751214</v>
      </c>
      <c r="J59" s="149">
        <f>F59/Vol!$C$11</f>
        <v>11.240164855751214</v>
      </c>
      <c r="K59" s="150">
        <f>G59/Vol!$C$11</f>
        <v>8.4301236418134113</v>
      </c>
      <c r="L59" s="146">
        <v>135</v>
      </c>
      <c r="M59" s="146">
        <v>1</v>
      </c>
      <c r="N59" s="146">
        <v>277</v>
      </c>
      <c r="O59" s="148">
        <f t="shared" si="1"/>
        <v>137.66666666666666</v>
      </c>
      <c r="P59" s="149">
        <f>L59/Vol!$C$12</f>
        <v>488.56398378691358</v>
      </c>
      <c r="Q59" s="149">
        <f>M59/Vol!$C$12</f>
        <v>3.6189924724956564</v>
      </c>
      <c r="R59" s="149">
        <f>N59/Vol!$C$12</f>
        <v>1002.4609148812968</v>
      </c>
      <c r="S59" s="150">
        <f>O59/Vol!$C$12</f>
        <v>498.21463038023535</v>
      </c>
      <c r="T59" s="151">
        <v>0</v>
      </c>
      <c r="U59" s="147">
        <v>1</v>
      </c>
      <c r="V59" s="146">
        <v>2</v>
      </c>
      <c r="W59" s="148">
        <f t="shared" si="2"/>
        <v>1</v>
      </c>
      <c r="X59" s="149">
        <f>T59/Vol!$C$13</f>
        <v>0</v>
      </c>
      <c r="Y59" s="149">
        <f>U59/Vol!$C$13</f>
        <v>2.1326205641492266</v>
      </c>
      <c r="Z59" s="149">
        <f>V59/Vol!$C$13</f>
        <v>4.2652411282984533</v>
      </c>
      <c r="AA59" s="150">
        <f>W59/Vol!$C$13</f>
        <v>2.1326205641492266</v>
      </c>
      <c r="AB59" s="152">
        <v>0</v>
      </c>
      <c r="AC59" s="146">
        <v>1</v>
      </c>
      <c r="AD59" s="146">
        <v>2</v>
      </c>
      <c r="AE59" s="148">
        <f t="shared" si="3"/>
        <v>1</v>
      </c>
      <c r="AF59" s="149">
        <f>AB59/Vol!$C$14</f>
        <v>0</v>
      </c>
      <c r="AG59" s="149">
        <f>AC59/Vol!$C$14</f>
        <v>3.412192902638763</v>
      </c>
      <c r="AH59" s="149">
        <f>AD59/Vol!$C$14</f>
        <v>6.8243858052775259</v>
      </c>
      <c r="AI59" s="150">
        <f>AE59/Vol!$C$14</f>
        <v>3.412192902638763</v>
      </c>
      <c r="AJ59" s="153"/>
      <c r="AK59" s="152">
        <v>0</v>
      </c>
      <c r="AL59" s="154">
        <v>0</v>
      </c>
      <c r="AM59" s="155">
        <v>0</v>
      </c>
      <c r="AN59" s="156">
        <f t="shared" si="4"/>
        <v>0</v>
      </c>
      <c r="AO59" s="152">
        <v>0</v>
      </c>
      <c r="AP59" s="148">
        <f t="shared" si="5"/>
        <v>0</v>
      </c>
      <c r="AQ59" s="149">
        <f>AK59/Vol!$C$19</f>
        <v>0</v>
      </c>
      <c r="AR59" s="157">
        <f>AL59/Vol!$C$19</f>
        <v>0</v>
      </c>
      <c r="AS59" s="157">
        <f>AM59/Vol!$C$19</f>
        <v>0</v>
      </c>
      <c r="AT59" s="149">
        <f t="shared" si="6"/>
        <v>0</v>
      </c>
      <c r="AU59" s="149">
        <f>AO59/Vol!$C$19</f>
        <v>0</v>
      </c>
      <c r="AV59" s="150">
        <f>AP59/Vol!$C$19</f>
        <v>0</v>
      </c>
      <c r="AW59" s="146">
        <v>5</v>
      </c>
      <c r="AX59" s="152">
        <v>0</v>
      </c>
      <c r="AY59" s="152">
        <v>0</v>
      </c>
      <c r="AZ59" s="148">
        <f t="shared" si="7"/>
        <v>0</v>
      </c>
      <c r="BA59" s="149">
        <f>AW59/Vol!$C$20</f>
        <v>15.714046262152193</v>
      </c>
      <c r="BB59" s="149">
        <f>AX59/Vol!$C$20</f>
        <v>0</v>
      </c>
      <c r="BC59" s="149">
        <f>AY59/Vol!$C$20</f>
        <v>0</v>
      </c>
      <c r="BD59" s="150">
        <f>AZ59/Vol!$C$20</f>
        <v>0</v>
      </c>
      <c r="BE59" s="152">
        <v>0</v>
      </c>
      <c r="BF59" s="152">
        <v>0</v>
      </c>
      <c r="BG59" s="152">
        <v>0</v>
      </c>
      <c r="BH59" s="148">
        <f t="shared" si="8"/>
        <v>0</v>
      </c>
      <c r="BI59" s="149">
        <f>BE59/Vol!$C$21</f>
        <v>0</v>
      </c>
      <c r="BJ59" s="149">
        <f>BF59/Vol!$C$21</f>
        <v>0</v>
      </c>
      <c r="BK59" s="149">
        <f>BG59/Vol!$C$21</f>
        <v>0</v>
      </c>
      <c r="BL59" s="150">
        <f>BH59/Vol!$C$21</f>
        <v>0</v>
      </c>
      <c r="BM59" s="152">
        <v>0</v>
      </c>
      <c r="BN59" s="158">
        <v>0</v>
      </c>
      <c r="BO59" s="158">
        <v>0</v>
      </c>
      <c r="BP59" s="148">
        <f t="shared" si="9"/>
        <v>0</v>
      </c>
      <c r="BQ59" s="149">
        <f>BM59/Vol!$C$22</f>
        <v>0</v>
      </c>
      <c r="BR59" s="149">
        <f>BN59/Vol!$C$22</f>
        <v>0</v>
      </c>
      <c r="BS59" s="149">
        <f>BO59/Vol!$C$22</f>
        <v>0</v>
      </c>
      <c r="BT59" s="150">
        <f>BP59/Vol!$C$22</f>
        <v>0</v>
      </c>
      <c r="BU59" s="153"/>
      <c r="BV59" s="152">
        <v>0</v>
      </c>
      <c r="BW59" s="152">
        <v>0</v>
      </c>
      <c r="BX59" s="152">
        <v>0</v>
      </c>
      <c r="BY59" s="148">
        <f t="shared" si="10"/>
        <v>0</v>
      </c>
      <c r="BZ59" s="149">
        <f>BV59/Vol!$C$28</f>
        <v>0</v>
      </c>
      <c r="CA59" s="149">
        <f>BW59/Vol!$C$28</f>
        <v>0</v>
      </c>
      <c r="CB59" s="149">
        <f>BX59/Vol!$C$28</f>
        <v>0</v>
      </c>
      <c r="CC59" s="150">
        <f>BY59/Vol!$C$28</f>
        <v>0</v>
      </c>
      <c r="CD59" s="152">
        <v>0</v>
      </c>
      <c r="CE59" s="152">
        <v>0</v>
      </c>
      <c r="CF59" s="152">
        <v>0</v>
      </c>
      <c r="CG59" s="148">
        <f t="shared" si="11"/>
        <v>0</v>
      </c>
      <c r="CH59" s="149">
        <f>CD59/Vol!$C$29</f>
        <v>0</v>
      </c>
      <c r="CI59" s="149">
        <f>CE59/Vol!$C$29</f>
        <v>0</v>
      </c>
      <c r="CJ59" s="149">
        <f>CF59/Vol!$C$29</f>
        <v>0</v>
      </c>
      <c r="CK59" s="150">
        <f>CG59/Vol!$C$29</f>
        <v>0</v>
      </c>
      <c r="CL59" s="147">
        <v>1</v>
      </c>
      <c r="CM59" s="152">
        <v>0</v>
      </c>
      <c r="CN59" s="152">
        <v>0</v>
      </c>
      <c r="CO59" s="148">
        <f t="shared" si="12"/>
        <v>0.33333333333333331</v>
      </c>
      <c r="CP59" s="149">
        <f>CL59/Vol!$C$30</f>
        <v>3.1019935478534197</v>
      </c>
      <c r="CQ59" s="149">
        <f>CM59/Vol!$C$30</f>
        <v>0</v>
      </c>
      <c r="CR59" s="149">
        <f>CN59/Vol!$C$30</f>
        <v>0</v>
      </c>
      <c r="CS59" s="150">
        <f>CO59/Vol!$C$30</f>
        <v>1.0339978492844732</v>
      </c>
      <c r="CT59" s="152">
        <v>0</v>
      </c>
      <c r="CU59" s="147">
        <v>1</v>
      </c>
      <c r="CV59" s="146">
        <v>1</v>
      </c>
      <c r="CW59" s="148">
        <f t="shared" si="13"/>
        <v>0.66666666666666663</v>
      </c>
      <c r="CX59" s="149">
        <f>CT59/Vol!$C$31</f>
        <v>0</v>
      </c>
      <c r="CY59" s="149">
        <f>CU59/Vol!$C$31</f>
        <v>2.6837472267945319</v>
      </c>
      <c r="CZ59" s="149">
        <f>CV59/Vol!$C$31</f>
        <v>2.6837472267945319</v>
      </c>
      <c r="DA59" s="150">
        <f>CW59/Vol!$C$31</f>
        <v>1.7891648178630211</v>
      </c>
      <c r="DB59" s="152">
        <v>0</v>
      </c>
      <c r="DC59" s="147">
        <v>1</v>
      </c>
      <c r="DD59" s="152">
        <v>0</v>
      </c>
      <c r="DE59" s="148">
        <f t="shared" si="14"/>
        <v>0.33333333333333331</v>
      </c>
      <c r="DF59" s="149">
        <f>DB59/Vol!$C$32</f>
        <v>0</v>
      </c>
      <c r="DG59" s="149">
        <f>DC59/Vol!$C$32</f>
        <v>2.041482933202678</v>
      </c>
      <c r="DH59" s="149">
        <f>DD59/Vol!$C$32</f>
        <v>0</v>
      </c>
      <c r="DI59" s="150">
        <f>DE59/Vol!$C$32</f>
        <v>0.68049431106755931</v>
      </c>
      <c r="DJ59" s="159"/>
      <c r="DK59" s="146">
        <v>1</v>
      </c>
      <c r="DL59" s="152">
        <v>0</v>
      </c>
      <c r="DM59" s="152">
        <v>0</v>
      </c>
      <c r="DN59" s="148">
        <f t="shared" si="15"/>
        <v>0.33333333333333331</v>
      </c>
      <c r="DO59" s="149">
        <f>DK59/Vol!$C$33</f>
        <v>3.1428092524304385</v>
      </c>
      <c r="DP59" s="149">
        <f>DL59/Vol!$C$33</f>
        <v>0</v>
      </c>
      <c r="DQ59" s="149">
        <f>DM59/Vol!$C$33</f>
        <v>0</v>
      </c>
      <c r="DR59" s="150">
        <f>DN59/Vol!$C$33</f>
        <v>1.0476030841434794</v>
      </c>
      <c r="DS59" s="146">
        <v>5</v>
      </c>
      <c r="DT59" s="146">
        <v>8</v>
      </c>
      <c r="DU59" s="146">
        <v>1</v>
      </c>
      <c r="DV59" s="148">
        <f t="shared" si="16"/>
        <v>4.666666666666667</v>
      </c>
      <c r="DW59" s="149">
        <f>DS59/Vol!$C$34</f>
        <v>18.373346398824104</v>
      </c>
      <c r="DX59" s="149">
        <f>DT59/Vol!$C$34</f>
        <v>29.39735423811857</v>
      </c>
      <c r="DY59" s="149">
        <f>DU59/Vol!$C$34</f>
        <v>3.6746692797648213</v>
      </c>
      <c r="DZ59" s="150">
        <f>DV59/Vol!$C$34</f>
        <v>17.148456638902498</v>
      </c>
      <c r="EA59" s="152">
        <v>0</v>
      </c>
      <c r="EB59" s="152">
        <v>0</v>
      </c>
      <c r="EC59" s="146">
        <v>1</v>
      </c>
      <c r="ED59" s="148">
        <f t="shared" si="17"/>
        <v>0.33333333333333331</v>
      </c>
      <c r="EE59" s="149">
        <f>EA59/Vol!$C$35</f>
        <v>0</v>
      </c>
      <c r="EF59" s="149">
        <f>EB59/Vol!$C$35</f>
        <v>0</v>
      </c>
      <c r="EG59" s="149">
        <f>EC59/Vol!$C$35</f>
        <v>2.9128475998135772</v>
      </c>
      <c r="EH59" s="150">
        <f>ED59/Vol!$C$35</f>
        <v>0.97094919993785911</v>
      </c>
      <c r="EI59" s="146">
        <v>1</v>
      </c>
      <c r="EJ59" s="152">
        <v>0</v>
      </c>
      <c r="EK59" s="152">
        <v>0</v>
      </c>
      <c r="EL59" s="148">
        <f t="shared" si="18"/>
        <v>0.33333333333333331</v>
      </c>
      <c r="EM59" s="149">
        <f>EI59/Vol!$C$36</f>
        <v>2.9488086812927565</v>
      </c>
      <c r="EN59" s="149">
        <f>EJ59/Vol!$C$36</f>
        <v>0</v>
      </c>
      <c r="EO59" s="149">
        <f>EK59/Vol!$C$36</f>
        <v>0</v>
      </c>
      <c r="EP59" s="150">
        <f>EL59/Vol!$C$36</f>
        <v>0.98293622709758544</v>
      </c>
      <c r="EQ59" s="146">
        <v>2</v>
      </c>
      <c r="ER59" s="152">
        <v>0</v>
      </c>
      <c r="ES59" s="152">
        <v>0</v>
      </c>
      <c r="ET59" s="148">
        <f t="shared" si="19"/>
        <v>0.66666666666666663</v>
      </c>
      <c r="EU59" s="149">
        <f>EQ59/Vol!$C$37</f>
        <v>4.4232130219391363</v>
      </c>
      <c r="EV59" s="149">
        <f>ER59/Vol!$C$37</f>
        <v>0</v>
      </c>
      <c r="EW59" s="149">
        <f>ES59/Vol!$C$37</f>
        <v>0</v>
      </c>
      <c r="EX59" s="150">
        <f>ET59/Vol!$C$37</f>
        <v>1.4744043406463785</v>
      </c>
      <c r="EY59" s="160"/>
      <c r="EZ59" s="153"/>
      <c r="FA59" s="153"/>
      <c r="FB59" s="153"/>
      <c r="FC59" s="153"/>
      <c r="FD59" s="153"/>
      <c r="FE59" s="153"/>
    </row>
    <row r="60" spans="1:161" x14ac:dyDescent="0.25">
      <c r="B60" s="6"/>
      <c r="C60" s="6" t="s">
        <v>85</v>
      </c>
      <c r="D60" s="49">
        <v>0</v>
      </c>
      <c r="E60" s="49">
        <v>0</v>
      </c>
      <c r="F60" s="49">
        <v>0</v>
      </c>
      <c r="G60" s="50">
        <f t="shared" si="0"/>
        <v>0</v>
      </c>
      <c r="H60" s="36">
        <f>D60/Vol!$C$11</f>
        <v>0</v>
      </c>
      <c r="I60" s="36">
        <f>E60/Vol!$C$11</f>
        <v>0</v>
      </c>
      <c r="J60" s="36">
        <f>F60/Vol!$C$11</f>
        <v>0</v>
      </c>
      <c r="K60" s="34">
        <f>G60/Vol!$C$11</f>
        <v>0</v>
      </c>
      <c r="L60" s="51">
        <v>24</v>
      </c>
      <c r="M60" s="49">
        <v>0</v>
      </c>
      <c r="N60" s="51">
        <v>66</v>
      </c>
      <c r="O60" s="50">
        <f t="shared" si="1"/>
        <v>30</v>
      </c>
      <c r="P60" s="36">
        <f>L60/Vol!$C$12</f>
        <v>86.855819339895746</v>
      </c>
      <c r="Q60" s="36">
        <f>M60/Vol!$C$12</f>
        <v>0</v>
      </c>
      <c r="R60" s="36">
        <f>N60/Vol!$C$12</f>
        <v>238.85350318471333</v>
      </c>
      <c r="S60" s="34">
        <f>O60/Vol!$C$12</f>
        <v>108.56977417486969</v>
      </c>
      <c r="T60" s="61">
        <v>2</v>
      </c>
      <c r="U60" s="61">
        <v>2</v>
      </c>
      <c r="V60" s="49">
        <v>0</v>
      </c>
      <c r="W60" s="50">
        <f t="shared" si="2"/>
        <v>1.3333333333333333</v>
      </c>
      <c r="X60" s="36">
        <f>T60/Vol!$C$13</f>
        <v>4.2652411282984533</v>
      </c>
      <c r="Y60" s="36">
        <f>U60/Vol!$C$13</f>
        <v>4.2652411282984533</v>
      </c>
      <c r="Z60" s="36">
        <f>V60/Vol!$C$13</f>
        <v>0</v>
      </c>
      <c r="AA60" s="34">
        <f>W60/Vol!$C$13</f>
        <v>2.8434940855323023</v>
      </c>
      <c r="AB60" s="49">
        <v>0</v>
      </c>
      <c r="AC60" s="49">
        <v>0</v>
      </c>
      <c r="AD60" s="49">
        <v>0</v>
      </c>
      <c r="AE60" s="50">
        <f t="shared" si="3"/>
        <v>0</v>
      </c>
      <c r="AF60" s="36">
        <f>AB60/Vol!$C$14</f>
        <v>0</v>
      </c>
      <c r="AG60" s="36">
        <f>AC60/Vol!$C$14</f>
        <v>0</v>
      </c>
      <c r="AH60" s="36">
        <f>AD60/Vol!$C$14</f>
        <v>0</v>
      </c>
      <c r="AI60" s="34">
        <f>AE60/Vol!$C$14</f>
        <v>0</v>
      </c>
      <c r="AJ60" s="17"/>
      <c r="AK60" s="49">
        <v>0</v>
      </c>
      <c r="AL60" s="108">
        <v>0</v>
      </c>
      <c r="AM60" s="109">
        <v>0</v>
      </c>
      <c r="AN60" s="97">
        <f t="shared" si="4"/>
        <v>0</v>
      </c>
      <c r="AO60" s="49">
        <v>0</v>
      </c>
      <c r="AP60" s="50">
        <f t="shared" si="5"/>
        <v>0</v>
      </c>
      <c r="AQ60" s="36">
        <f>AK60/Vol!$C$19</f>
        <v>0</v>
      </c>
      <c r="AR60" s="114">
        <f>AL60/Vol!$C$19</f>
        <v>0</v>
      </c>
      <c r="AS60" s="114">
        <f>AM60/Vol!$C$19</f>
        <v>0</v>
      </c>
      <c r="AT60" s="36">
        <f t="shared" si="6"/>
        <v>0</v>
      </c>
      <c r="AU60" s="36">
        <f>AO60/Vol!$C$19</f>
        <v>0</v>
      </c>
      <c r="AV60" s="34">
        <f>AP60/Vol!$C$19</f>
        <v>0</v>
      </c>
      <c r="AW60" s="51">
        <v>10</v>
      </c>
      <c r="AX60" s="49">
        <v>0</v>
      </c>
      <c r="AY60" s="49">
        <v>0</v>
      </c>
      <c r="AZ60" s="50">
        <f t="shared" si="7"/>
        <v>0</v>
      </c>
      <c r="BA60" s="36">
        <f>AW60/Vol!$C$20</f>
        <v>31.428092524304386</v>
      </c>
      <c r="BB60" s="36">
        <f>AX60/Vol!$C$20</f>
        <v>0</v>
      </c>
      <c r="BC60" s="36">
        <f>AY60/Vol!$C$20</f>
        <v>0</v>
      </c>
      <c r="BD60" s="34">
        <f>AZ60/Vol!$C$20</f>
        <v>0</v>
      </c>
      <c r="BE60" s="49">
        <v>0</v>
      </c>
      <c r="BF60" s="49">
        <v>0</v>
      </c>
      <c r="BG60" s="49">
        <v>0</v>
      </c>
      <c r="BH60" s="50">
        <f t="shared" si="8"/>
        <v>0</v>
      </c>
      <c r="BI60" s="36">
        <f>BE60/Vol!$C$21</f>
        <v>0</v>
      </c>
      <c r="BJ60" s="36">
        <f>BF60/Vol!$C$21</f>
        <v>0</v>
      </c>
      <c r="BK60" s="36">
        <f>BG60/Vol!$C$21</f>
        <v>0</v>
      </c>
      <c r="BL60" s="34">
        <f>BH60/Vol!$C$21</f>
        <v>0</v>
      </c>
      <c r="BM60" s="49">
        <v>0</v>
      </c>
      <c r="BN60" s="58">
        <v>0</v>
      </c>
      <c r="BO60" s="58">
        <v>0</v>
      </c>
      <c r="BP60" s="50">
        <f t="shared" si="9"/>
        <v>0</v>
      </c>
      <c r="BQ60" s="36">
        <f>BM60/Vol!$C$22</f>
        <v>0</v>
      </c>
      <c r="BR60" s="36">
        <f>BN60/Vol!$C$22</f>
        <v>0</v>
      </c>
      <c r="BS60" s="36">
        <f>BO60/Vol!$C$22</f>
        <v>0</v>
      </c>
      <c r="BT60" s="34">
        <f>BP60/Vol!$C$22</f>
        <v>0</v>
      </c>
      <c r="BU60" s="17"/>
      <c r="BV60" s="49">
        <v>0</v>
      </c>
      <c r="BW60" s="49">
        <v>0</v>
      </c>
      <c r="BX60" s="49">
        <v>0</v>
      </c>
      <c r="BY60" s="50">
        <f t="shared" si="10"/>
        <v>0</v>
      </c>
      <c r="BZ60" s="36">
        <f>BV60/Vol!$C$28</f>
        <v>0</v>
      </c>
      <c r="CA60" s="36">
        <f>BW60/Vol!$C$28</f>
        <v>0</v>
      </c>
      <c r="CB60" s="36">
        <f>BX60/Vol!$C$28</f>
        <v>0</v>
      </c>
      <c r="CC60" s="34">
        <f>BY60/Vol!$C$28</f>
        <v>0</v>
      </c>
      <c r="CD60" s="49">
        <v>0</v>
      </c>
      <c r="CE60" s="49">
        <v>0</v>
      </c>
      <c r="CF60" s="62">
        <v>0</v>
      </c>
      <c r="CG60" s="50">
        <f t="shared" si="11"/>
        <v>0</v>
      </c>
      <c r="CH60" s="36">
        <f>CD60/Vol!$C$29</f>
        <v>0</v>
      </c>
      <c r="CI60" s="36">
        <f>CE60/Vol!$C$29</f>
        <v>0</v>
      </c>
      <c r="CJ60" s="36">
        <f>CF60/Vol!$C$29</f>
        <v>0</v>
      </c>
      <c r="CK60" s="34">
        <f>CG60/Vol!$C$29</f>
        <v>0</v>
      </c>
      <c r="CL60" s="49">
        <v>0</v>
      </c>
      <c r="CM60" s="49">
        <v>0</v>
      </c>
      <c r="CN60" s="49">
        <v>0</v>
      </c>
      <c r="CO60" s="50">
        <f t="shared" si="12"/>
        <v>0</v>
      </c>
      <c r="CP60" s="36">
        <f>CL60/Vol!$C$30</f>
        <v>0</v>
      </c>
      <c r="CQ60" s="36">
        <f>CM60/Vol!$C$30</f>
        <v>0</v>
      </c>
      <c r="CR60" s="36">
        <f>CN60/Vol!$C$30</f>
        <v>0</v>
      </c>
      <c r="CS60" s="34">
        <f>CO60/Vol!$C$30</f>
        <v>0</v>
      </c>
      <c r="CT60" s="49">
        <v>0</v>
      </c>
      <c r="CU60" s="55">
        <v>0</v>
      </c>
      <c r="CV60" s="49">
        <v>0</v>
      </c>
      <c r="CW60" s="50">
        <f t="shared" si="13"/>
        <v>0</v>
      </c>
      <c r="CX60" s="36">
        <f>CT60/Vol!$C$31</f>
        <v>0</v>
      </c>
      <c r="CY60" s="36">
        <f>CU60/Vol!$C$31</f>
        <v>0</v>
      </c>
      <c r="CZ60" s="36">
        <f>CV60/Vol!$C$31</f>
        <v>0</v>
      </c>
      <c r="DA60" s="34">
        <f>CW60/Vol!$C$31</f>
        <v>0</v>
      </c>
      <c r="DB60" s="49">
        <v>0</v>
      </c>
      <c r="DC60" s="55">
        <v>0</v>
      </c>
      <c r="DD60" s="49">
        <v>0</v>
      </c>
      <c r="DE60" s="50">
        <f t="shared" si="14"/>
        <v>0</v>
      </c>
      <c r="DF60" s="36">
        <f>DB60/Vol!$C$32</f>
        <v>0</v>
      </c>
      <c r="DG60" s="36">
        <f>DC60/Vol!$C$32</f>
        <v>0</v>
      </c>
      <c r="DH60" s="36">
        <f>DD60/Vol!$C$32</f>
        <v>0</v>
      </c>
      <c r="DI60" s="34">
        <f>DE60/Vol!$C$32</f>
        <v>0</v>
      </c>
      <c r="DJ60" s="68"/>
      <c r="DK60" s="49">
        <v>0</v>
      </c>
      <c r="DL60" s="49">
        <v>0</v>
      </c>
      <c r="DM60" s="49">
        <v>0</v>
      </c>
      <c r="DN60" s="50">
        <f t="shared" si="15"/>
        <v>0</v>
      </c>
      <c r="DO60" s="36">
        <f>DK60/Vol!$C$33</f>
        <v>0</v>
      </c>
      <c r="DP60" s="36">
        <f>DL60/Vol!$C$33</f>
        <v>0</v>
      </c>
      <c r="DQ60" s="36">
        <f>DM60/Vol!$C$33</f>
        <v>0</v>
      </c>
      <c r="DR60" s="34">
        <f>DN60/Vol!$C$33</f>
        <v>0</v>
      </c>
      <c r="DS60" s="49">
        <v>0</v>
      </c>
      <c r="DT60" s="51">
        <v>2</v>
      </c>
      <c r="DU60" s="49">
        <v>0</v>
      </c>
      <c r="DV60" s="50">
        <f t="shared" si="16"/>
        <v>0.66666666666666663</v>
      </c>
      <c r="DW60" s="36">
        <f>DS60/Vol!$C$34</f>
        <v>0</v>
      </c>
      <c r="DX60" s="36">
        <f>DT60/Vol!$C$34</f>
        <v>7.3493385595296425</v>
      </c>
      <c r="DY60" s="36">
        <f>DU60/Vol!$C$34</f>
        <v>0</v>
      </c>
      <c r="DZ60" s="34">
        <f>DV60/Vol!$C$34</f>
        <v>2.4497795198432137</v>
      </c>
      <c r="EA60" s="49">
        <v>0</v>
      </c>
      <c r="EB60" s="49">
        <v>0</v>
      </c>
      <c r="EC60" s="49">
        <v>0</v>
      </c>
      <c r="ED60" s="50">
        <f t="shared" si="17"/>
        <v>0</v>
      </c>
      <c r="EE60" s="36">
        <f>EA60/Vol!$C$35</f>
        <v>0</v>
      </c>
      <c r="EF60" s="36">
        <f>EB60/Vol!$C$35</f>
        <v>0</v>
      </c>
      <c r="EG60" s="36">
        <f>EC60/Vol!$C$35</f>
        <v>0</v>
      </c>
      <c r="EH60" s="34">
        <f>ED60/Vol!$C$35</f>
        <v>0</v>
      </c>
      <c r="EI60" s="49">
        <v>0</v>
      </c>
      <c r="EJ60" s="49">
        <v>0</v>
      </c>
      <c r="EK60" s="49">
        <v>0</v>
      </c>
      <c r="EL60" s="50">
        <f t="shared" si="18"/>
        <v>0</v>
      </c>
      <c r="EM60" s="36">
        <f>EI60/Vol!$C$36</f>
        <v>0</v>
      </c>
      <c r="EN60" s="36">
        <f>EJ60/Vol!$C$36</f>
        <v>0</v>
      </c>
      <c r="EO60" s="36">
        <f>EK60/Vol!$C$36</f>
        <v>0</v>
      </c>
      <c r="EP60" s="34">
        <f>EL60/Vol!$C$36</f>
        <v>0</v>
      </c>
      <c r="EQ60" s="49">
        <v>0</v>
      </c>
      <c r="ER60" s="49">
        <v>0</v>
      </c>
      <c r="ES60" s="49">
        <v>0</v>
      </c>
      <c r="ET60" s="50">
        <f t="shared" si="19"/>
        <v>0</v>
      </c>
      <c r="EU60" s="36">
        <f>EQ60/Vol!$C$37</f>
        <v>0</v>
      </c>
      <c r="EV60" s="36">
        <f>ER60/Vol!$C$37</f>
        <v>0</v>
      </c>
      <c r="EW60" s="36">
        <f>ES60/Vol!$C$37</f>
        <v>0</v>
      </c>
      <c r="EX60" s="34">
        <f>ET60/Vol!$C$37</f>
        <v>0</v>
      </c>
      <c r="EY60" s="43"/>
      <c r="EZ60" s="17"/>
      <c r="FA60" s="17"/>
      <c r="FB60" s="17"/>
      <c r="FC60" s="17"/>
      <c r="FD60" s="17"/>
      <c r="FE60" s="17"/>
    </row>
    <row r="61" spans="1:161" x14ac:dyDescent="0.25">
      <c r="B61" s="6"/>
      <c r="C61" s="6" t="s">
        <v>87</v>
      </c>
      <c r="D61" s="49">
        <v>0</v>
      </c>
      <c r="E61" s="49">
        <v>0</v>
      </c>
      <c r="F61" s="49">
        <v>0</v>
      </c>
      <c r="G61" s="50">
        <f t="shared" si="0"/>
        <v>0</v>
      </c>
      <c r="H61" s="36">
        <f>D61/Vol!$C$11</f>
        <v>0</v>
      </c>
      <c r="I61" s="36">
        <f>E61/Vol!$C$11</f>
        <v>0</v>
      </c>
      <c r="J61" s="36">
        <f>F61/Vol!$C$11</f>
        <v>0</v>
      </c>
      <c r="K61" s="34">
        <f>G61/Vol!$C$11</f>
        <v>0</v>
      </c>
      <c r="L61" s="51">
        <v>1</v>
      </c>
      <c r="M61" s="49">
        <v>0</v>
      </c>
      <c r="N61" s="49">
        <v>0</v>
      </c>
      <c r="O61" s="50">
        <f t="shared" si="1"/>
        <v>0.33333333333333331</v>
      </c>
      <c r="P61" s="36">
        <f>L61/Vol!$C$12</f>
        <v>3.6189924724956564</v>
      </c>
      <c r="Q61" s="36">
        <f>M61/Vol!$C$12</f>
        <v>0</v>
      </c>
      <c r="R61" s="36">
        <f>N61/Vol!$C$12</f>
        <v>0</v>
      </c>
      <c r="S61" s="34">
        <f>O61/Vol!$C$12</f>
        <v>1.2063308241652186</v>
      </c>
      <c r="T61" s="61">
        <v>15</v>
      </c>
      <c r="U61" s="61">
        <v>11</v>
      </c>
      <c r="V61" s="51">
        <v>9</v>
      </c>
      <c r="W61" s="50">
        <f t="shared" si="2"/>
        <v>11.666666666666666</v>
      </c>
      <c r="X61" s="36">
        <f>T61/Vol!$C$13</f>
        <v>31.989308462238402</v>
      </c>
      <c r="Y61" s="36">
        <f>U61/Vol!$C$13</f>
        <v>23.458826205641493</v>
      </c>
      <c r="Z61" s="36">
        <f>V61/Vol!$C$13</f>
        <v>19.193585077343041</v>
      </c>
      <c r="AA61" s="34">
        <f>W61/Vol!$C$13</f>
        <v>24.880573248407643</v>
      </c>
      <c r="AB61" s="61">
        <v>33</v>
      </c>
      <c r="AC61" s="51">
        <v>9</v>
      </c>
      <c r="AD61" s="51">
        <v>20</v>
      </c>
      <c r="AE61" s="50">
        <f t="shared" si="3"/>
        <v>20.666666666666668</v>
      </c>
      <c r="AF61" s="36">
        <f>AB61/Vol!$C$14</f>
        <v>112.60236578707918</v>
      </c>
      <c r="AG61" s="36">
        <f>AC61/Vol!$C$14</f>
        <v>30.709736123748865</v>
      </c>
      <c r="AH61" s="36">
        <f>AD61/Vol!$C$14</f>
        <v>68.243858052775252</v>
      </c>
      <c r="AI61" s="34">
        <f>AE61/Vol!$C$14</f>
        <v>70.5186533212011</v>
      </c>
      <c r="AJ61" s="17"/>
      <c r="AK61" s="49">
        <v>0</v>
      </c>
      <c r="AL61" s="108">
        <v>0</v>
      </c>
      <c r="AM61" s="109">
        <v>0</v>
      </c>
      <c r="AN61" s="97">
        <f t="shared" si="4"/>
        <v>0</v>
      </c>
      <c r="AO61" s="49">
        <v>0</v>
      </c>
      <c r="AP61" s="50">
        <f t="shared" si="5"/>
        <v>0</v>
      </c>
      <c r="AQ61" s="36">
        <f>AK61/Vol!$C$19</f>
        <v>0</v>
      </c>
      <c r="AR61" s="114">
        <f>AL61/Vol!$C$19</f>
        <v>0</v>
      </c>
      <c r="AS61" s="114">
        <f>AM61/Vol!$C$19</f>
        <v>0</v>
      </c>
      <c r="AT61" s="36">
        <f t="shared" si="6"/>
        <v>0</v>
      </c>
      <c r="AU61" s="36">
        <f>AO61/Vol!$C$19</f>
        <v>0</v>
      </c>
      <c r="AV61" s="34">
        <f>AP61/Vol!$C$19</f>
        <v>0</v>
      </c>
      <c r="AW61" s="49">
        <v>0</v>
      </c>
      <c r="AX61" s="49">
        <v>0</v>
      </c>
      <c r="AY61" s="49">
        <v>0</v>
      </c>
      <c r="AZ61" s="50">
        <f t="shared" si="7"/>
        <v>0</v>
      </c>
      <c r="BA61" s="36">
        <f>AW61/Vol!$C$20</f>
        <v>0</v>
      </c>
      <c r="BB61" s="36">
        <f>AX61/Vol!$C$20</f>
        <v>0</v>
      </c>
      <c r="BC61" s="36">
        <f>AY61/Vol!$C$20</f>
        <v>0</v>
      </c>
      <c r="BD61" s="34">
        <f>AZ61/Vol!$C$20</f>
        <v>0</v>
      </c>
      <c r="BE61" s="49">
        <v>0</v>
      </c>
      <c r="BF61" s="51">
        <v>1</v>
      </c>
      <c r="BG61" s="49">
        <v>0</v>
      </c>
      <c r="BH61" s="50">
        <f t="shared" si="8"/>
        <v>0</v>
      </c>
      <c r="BI61" s="36">
        <f>BE61/Vol!$C$21</f>
        <v>0</v>
      </c>
      <c r="BJ61" s="36">
        <f>BF61/Vol!$C$21</f>
        <v>2.6539278131634814</v>
      </c>
      <c r="BK61" s="36">
        <f>BG61/Vol!$C$21</f>
        <v>0</v>
      </c>
      <c r="BL61" s="34">
        <f>BH61/Vol!$C$21</f>
        <v>0</v>
      </c>
      <c r="BM61" s="49">
        <v>0</v>
      </c>
      <c r="BN61" s="58">
        <v>0</v>
      </c>
      <c r="BO61" s="58">
        <v>0</v>
      </c>
      <c r="BP61" s="50">
        <f t="shared" si="9"/>
        <v>0</v>
      </c>
      <c r="BQ61" s="36">
        <f>BM61/Vol!$C$22</f>
        <v>0</v>
      </c>
      <c r="BR61" s="36">
        <f>BN61/Vol!$C$22</f>
        <v>0</v>
      </c>
      <c r="BS61" s="36">
        <f>BO61/Vol!$C$22</f>
        <v>0</v>
      </c>
      <c r="BT61" s="34">
        <f>BP61/Vol!$C$22</f>
        <v>0</v>
      </c>
      <c r="BU61" s="17"/>
      <c r="BV61" s="49">
        <v>0</v>
      </c>
      <c r="BW61" s="49">
        <v>0</v>
      </c>
      <c r="BX61" s="49">
        <v>0</v>
      </c>
      <c r="BY61" s="50">
        <f t="shared" si="10"/>
        <v>0</v>
      </c>
      <c r="BZ61" s="36">
        <f>BV61/Vol!$C$28</f>
        <v>0</v>
      </c>
      <c r="CA61" s="36">
        <f>BW61/Vol!$C$28</f>
        <v>0</v>
      </c>
      <c r="CB61" s="36">
        <f>BX61/Vol!$C$28</f>
        <v>0</v>
      </c>
      <c r="CC61" s="34">
        <f>BY61/Vol!$C$28</f>
        <v>0</v>
      </c>
      <c r="CD61" s="49">
        <v>0</v>
      </c>
      <c r="CE61" s="49">
        <v>0</v>
      </c>
      <c r="CF61" s="62">
        <v>0</v>
      </c>
      <c r="CG61" s="50">
        <f t="shared" si="11"/>
        <v>0</v>
      </c>
      <c r="CH61" s="36">
        <f>CD61/Vol!$C$29</f>
        <v>0</v>
      </c>
      <c r="CI61" s="36">
        <f>CE61/Vol!$C$29</f>
        <v>0</v>
      </c>
      <c r="CJ61" s="36">
        <f>CF61/Vol!$C$29</f>
        <v>0</v>
      </c>
      <c r="CK61" s="34">
        <f>CG61/Vol!$C$29</f>
        <v>0</v>
      </c>
      <c r="CL61" s="49">
        <v>0</v>
      </c>
      <c r="CM61" s="49">
        <v>0</v>
      </c>
      <c r="CN61" s="49">
        <v>0</v>
      </c>
      <c r="CO61" s="50">
        <f t="shared" si="12"/>
        <v>0</v>
      </c>
      <c r="CP61" s="36">
        <f>CL61/Vol!$C$30</f>
        <v>0</v>
      </c>
      <c r="CQ61" s="36">
        <f>CM61/Vol!$C$30</f>
        <v>0</v>
      </c>
      <c r="CR61" s="36">
        <f>CN61/Vol!$C$30</f>
        <v>0</v>
      </c>
      <c r="CS61" s="34">
        <f>CO61/Vol!$C$30</f>
        <v>0</v>
      </c>
      <c r="CT61" s="49">
        <v>0</v>
      </c>
      <c r="CU61" s="55">
        <v>0</v>
      </c>
      <c r="CV61" s="49">
        <v>0</v>
      </c>
      <c r="CW61" s="50">
        <f t="shared" si="13"/>
        <v>0</v>
      </c>
      <c r="CX61" s="36">
        <f>CT61/Vol!$C$31</f>
        <v>0</v>
      </c>
      <c r="CY61" s="36">
        <f>CU61/Vol!$C$31</f>
        <v>0</v>
      </c>
      <c r="CZ61" s="36">
        <f>CV61/Vol!$C$31</f>
        <v>0</v>
      </c>
      <c r="DA61" s="34">
        <f>CW61/Vol!$C$31</f>
        <v>0</v>
      </c>
      <c r="DB61" s="49">
        <v>0</v>
      </c>
      <c r="DC61" s="55">
        <v>0</v>
      </c>
      <c r="DD61" s="49">
        <v>0</v>
      </c>
      <c r="DE61" s="50">
        <f t="shared" si="14"/>
        <v>0</v>
      </c>
      <c r="DF61" s="36">
        <f>DB61/Vol!$C$32</f>
        <v>0</v>
      </c>
      <c r="DG61" s="36">
        <f>DC61/Vol!$C$32</f>
        <v>0</v>
      </c>
      <c r="DH61" s="36">
        <f>DD61/Vol!$C$32</f>
        <v>0</v>
      </c>
      <c r="DI61" s="34">
        <f>DE61/Vol!$C$32</f>
        <v>0</v>
      </c>
      <c r="DJ61" s="68"/>
      <c r="DK61" s="49">
        <v>0</v>
      </c>
      <c r="DL61" s="49">
        <v>0</v>
      </c>
      <c r="DM61" s="49">
        <v>0</v>
      </c>
      <c r="DN61" s="50">
        <f t="shared" si="15"/>
        <v>0</v>
      </c>
      <c r="DO61" s="36">
        <f>DK61/Vol!$C$33</f>
        <v>0</v>
      </c>
      <c r="DP61" s="36">
        <f>DL61/Vol!$C$33</f>
        <v>0</v>
      </c>
      <c r="DQ61" s="36">
        <f>DM61/Vol!$C$33</f>
        <v>0</v>
      </c>
      <c r="DR61" s="34">
        <f>DN61/Vol!$C$33</f>
        <v>0</v>
      </c>
      <c r="DS61" s="49">
        <v>0</v>
      </c>
      <c r="DT61" s="49">
        <v>0</v>
      </c>
      <c r="DU61" s="49">
        <v>0</v>
      </c>
      <c r="DV61" s="50">
        <f t="shared" si="16"/>
        <v>0</v>
      </c>
      <c r="DW61" s="36">
        <f>DS61/Vol!$C$34</f>
        <v>0</v>
      </c>
      <c r="DX61" s="36">
        <f>DT61/Vol!$C$34</f>
        <v>0</v>
      </c>
      <c r="DY61" s="36">
        <f>DU61/Vol!$C$34</f>
        <v>0</v>
      </c>
      <c r="DZ61" s="34">
        <f>DV61/Vol!$C$34</f>
        <v>0</v>
      </c>
      <c r="EA61" s="49">
        <v>0</v>
      </c>
      <c r="EB61" s="49">
        <v>0</v>
      </c>
      <c r="EC61" s="49">
        <v>0</v>
      </c>
      <c r="ED61" s="50">
        <f t="shared" si="17"/>
        <v>0</v>
      </c>
      <c r="EE61" s="36">
        <f>EA61/Vol!$C$35</f>
        <v>0</v>
      </c>
      <c r="EF61" s="36">
        <f>EB61/Vol!$C$35</f>
        <v>0</v>
      </c>
      <c r="EG61" s="36">
        <f>EC61/Vol!$C$35</f>
        <v>0</v>
      </c>
      <c r="EH61" s="34">
        <f>ED61/Vol!$C$35</f>
        <v>0</v>
      </c>
      <c r="EI61" s="49">
        <v>0</v>
      </c>
      <c r="EJ61" s="49">
        <v>0</v>
      </c>
      <c r="EK61" s="49">
        <v>0</v>
      </c>
      <c r="EL61" s="50">
        <f t="shared" si="18"/>
        <v>0</v>
      </c>
      <c r="EM61" s="36">
        <f>EI61/Vol!$C$36</f>
        <v>0</v>
      </c>
      <c r="EN61" s="36">
        <f>EJ61/Vol!$C$36</f>
        <v>0</v>
      </c>
      <c r="EO61" s="36">
        <f>EK61/Vol!$C$36</f>
        <v>0</v>
      </c>
      <c r="EP61" s="34">
        <f>EL61/Vol!$C$36</f>
        <v>0</v>
      </c>
      <c r="EQ61" s="49">
        <v>0</v>
      </c>
      <c r="ER61" s="49">
        <v>0</v>
      </c>
      <c r="ES61" s="49">
        <v>0</v>
      </c>
      <c r="ET61" s="50">
        <f t="shared" si="19"/>
        <v>0</v>
      </c>
      <c r="EU61" s="36">
        <f>EQ61/Vol!$C$37</f>
        <v>0</v>
      </c>
      <c r="EV61" s="36">
        <f>ER61/Vol!$C$37</f>
        <v>0</v>
      </c>
      <c r="EW61" s="36">
        <f>ES61/Vol!$C$37</f>
        <v>0</v>
      </c>
      <c r="EX61" s="34">
        <f>ET61/Vol!$C$37</f>
        <v>0</v>
      </c>
      <c r="EY61" s="43"/>
      <c r="EZ61" s="17"/>
      <c r="FA61" s="17"/>
      <c r="FB61" s="17"/>
      <c r="FC61" s="17"/>
      <c r="FD61" s="17"/>
      <c r="FE61" s="17"/>
    </row>
    <row r="62" spans="1:161" x14ac:dyDescent="0.25">
      <c r="B62" s="6" t="s">
        <v>132</v>
      </c>
      <c r="C62" s="6"/>
      <c r="D62" s="49">
        <v>0</v>
      </c>
      <c r="E62" s="49">
        <v>0</v>
      </c>
      <c r="F62" s="51">
        <v>1</v>
      </c>
      <c r="G62" s="50">
        <f t="shared" si="0"/>
        <v>0.33333333333333331</v>
      </c>
      <c r="H62" s="36">
        <f>D62/Vol!$C$11</f>
        <v>0</v>
      </c>
      <c r="I62" s="36">
        <f>E62/Vol!$C$11</f>
        <v>0</v>
      </c>
      <c r="J62" s="36">
        <f>F62/Vol!$C$11</f>
        <v>2.8100412139378035</v>
      </c>
      <c r="K62" s="34">
        <f>G62/Vol!$C$11</f>
        <v>0.93668040464593449</v>
      </c>
      <c r="L62" s="49">
        <v>0</v>
      </c>
      <c r="M62" s="49">
        <v>0</v>
      </c>
      <c r="N62" s="49">
        <v>0</v>
      </c>
      <c r="O62" s="50">
        <f t="shared" si="1"/>
        <v>0</v>
      </c>
      <c r="P62" s="36">
        <f>L62/Vol!$C$12</f>
        <v>0</v>
      </c>
      <c r="Q62" s="36">
        <f>M62/Vol!$C$12</f>
        <v>0</v>
      </c>
      <c r="R62" s="36">
        <f>N62/Vol!$C$12</f>
        <v>0</v>
      </c>
      <c r="S62" s="34">
        <f>O62/Vol!$C$12</f>
        <v>0</v>
      </c>
      <c r="T62" s="49">
        <v>0</v>
      </c>
      <c r="U62" s="49">
        <v>0</v>
      </c>
      <c r="V62" s="49">
        <v>0</v>
      </c>
      <c r="W62" s="50">
        <f t="shared" si="2"/>
        <v>0</v>
      </c>
      <c r="X62" s="36">
        <f>T62/Vol!$C$13</f>
        <v>0</v>
      </c>
      <c r="Y62" s="36">
        <f>U62/Vol!$C$13</f>
        <v>0</v>
      </c>
      <c r="Z62" s="36">
        <f>V62/Vol!$C$13</f>
        <v>0</v>
      </c>
      <c r="AA62" s="34">
        <f>W62/Vol!$C$13</f>
        <v>0</v>
      </c>
      <c r="AB62" s="49">
        <v>0</v>
      </c>
      <c r="AC62" s="49">
        <v>0</v>
      </c>
      <c r="AD62" s="49">
        <v>0</v>
      </c>
      <c r="AE62" s="50">
        <f t="shared" si="3"/>
        <v>0</v>
      </c>
      <c r="AF62" s="36">
        <f>AB62/Vol!$C$14</f>
        <v>0</v>
      </c>
      <c r="AG62" s="36">
        <f>AC62/Vol!$C$14</f>
        <v>0</v>
      </c>
      <c r="AH62" s="36">
        <f>AD62/Vol!$C$14</f>
        <v>0</v>
      </c>
      <c r="AI62" s="34">
        <f>AE62/Vol!$C$14</f>
        <v>0</v>
      </c>
      <c r="AJ62" s="17"/>
      <c r="AK62" s="49">
        <v>0</v>
      </c>
      <c r="AL62" s="108">
        <v>0</v>
      </c>
      <c r="AM62" s="109">
        <v>0</v>
      </c>
      <c r="AN62" s="97">
        <f t="shared" si="4"/>
        <v>0</v>
      </c>
      <c r="AO62" s="49">
        <v>0</v>
      </c>
      <c r="AP62" s="50">
        <f t="shared" si="5"/>
        <v>0</v>
      </c>
      <c r="AQ62" s="36">
        <f>AK62/Vol!$C$19</f>
        <v>0</v>
      </c>
      <c r="AR62" s="114">
        <f>AL62/Vol!$C$19</f>
        <v>0</v>
      </c>
      <c r="AS62" s="114">
        <f>AM62/Vol!$C$19</f>
        <v>0</v>
      </c>
      <c r="AT62" s="36">
        <f t="shared" si="6"/>
        <v>0</v>
      </c>
      <c r="AU62" s="36">
        <f>AO62/Vol!$C$19</f>
        <v>0</v>
      </c>
      <c r="AV62" s="34">
        <f>AP62/Vol!$C$19</f>
        <v>0</v>
      </c>
      <c r="AW62" s="49">
        <v>0</v>
      </c>
      <c r="AX62" s="49">
        <v>0</v>
      </c>
      <c r="AY62" s="49">
        <v>0</v>
      </c>
      <c r="AZ62" s="50">
        <f t="shared" si="7"/>
        <v>0</v>
      </c>
      <c r="BA62" s="36">
        <f>AW62/Vol!$C$20</f>
        <v>0</v>
      </c>
      <c r="BB62" s="36">
        <f>AX62/Vol!$C$20</f>
        <v>0</v>
      </c>
      <c r="BC62" s="36">
        <f>AY62/Vol!$C$20</f>
        <v>0</v>
      </c>
      <c r="BD62" s="34">
        <f>AZ62/Vol!$C$20</f>
        <v>0</v>
      </c>
      <c r="BE62" s="49">
        <v>0</v>
      </c>
      <c r="BF62" s="49">
        <v>0</v>
      </c>
      <c r="BG62" s="49">
        <v>0</v>
      </c>
      <c r="BH62" s="50">
        <f t="shared" si="8"/>
        <v>0</v>
      </c>
      <c r="BI62" s="36">
        <f>BE62/Vol!$C$21</f>
        <v>0</v>
      </c>
      <c r="BJ62" s="36">
        <f>BF62/Vol!$C$21</f>
        <v>0</v>
      </c>
      <c r="BK62" s="36">
        <f>BG62/Vol!$C$21</f>
        <v>0</v>
      </c>
      <c r="BL62" s="34">
        <f>BH62/Vol!$C$21</f>
        <v>0</v>
      </c>
      <c r="BM62" s="49">
        <v>0</v>
      </c>
      <c r="BN62" s="58">
        <v>0</v>
      </c>
      <c r="BO62" s="58">
        <v>0</v>
      </c>
      <c r="BP62" s="50">
        <f t="shared" si="9"/>
        <v>0</v>
      </c>
      <c r="BQ62" s="36">
        <f>BM62/Vol!$C$22</f>
        <v>0</v>
      </c>
      <c r="BR62" s="36">
        <f>BN62/Vol!$C$22</f>
        <v>0</v>
      </c>
      <c r="BS62" s="36">
        <f>BO62/Vol!$C$22</f>
        <v>0</v>
      </c>
      <c r="BT62" s="34">
        <f>BP62/Vol!$C$22</f>
        <v>0</v>
      </c>
      <c r="BU62" s="17"/>
      <c r="BV62" s="49">
        <v>0</v>
      </c>
      <c r="BW62" s="49">
        <v>0</v>
      </c>
      <c r="BX62" s="49">
        <v>0</v>
      </c>
      <c r="BY62" s="50">
        <f t="shared" si="10"/>
        <v>0</v>
      </c>
      <c r="BZ62" s="36">
        <f>BV62/Vol!$C$28</f>
        <v>0</v>
      </c>
      <c r="CA62" s="36">
        <f>BW62/Vol!$C$28</f>
        <v>0</v>
      </c>
      <c r="CB62" s="36">
        <f>BX62/Vol!$C$28</f>
        <v>0</v>
      </c>
      <c r="CC62" s="34">
        <f>BY62/Vol!$C$28</f>
        <v>0</v>
      </c>
      <c r="CD62" s="49">
        <v>0</v>
      </c>
      <c r="CE62" s="49">
        <v>0</v>
      </c>
      <c r="CF62" s="62">
        <v>0</v>
      </c>
      <c r="CG62" s="50">
        <f t="shared" si="11"/>
        <v>0</v>
      </c>
      <c r="CH62" s="36">
        <f>CD62/Vol!$C$29</f>
        <v>0</v>
      </c>
      <c r="CI62" s="36">
        <f>CE62/Vol!$C$29</f>
        <v>0</v>
      </c>
      <c r="CJ62" s="36">
        <f>CF62/Vol!$C$29</f>
        <v>0</v>
      </c>
      <c r="CK62" s="34">
        <f>CG62/Vol!$C$29</f>
        <v>0</v>
      </c>
      <c r="CL62" s="49">
        <v>0</v>
      </c>
      <c r="CM62" s="49">
        <v>0</v>
      </c>
      <c r="CN62" s="49">
        <v>0</v>
      </c>
      <c r="CO62" s="50">
        <f t="shared" si="12"/>
        <v>0</v>
      </c>
      <c r="CP62" s="36">
        <f>CL62/Vol!$C$30</f>
        <v>0</v>
      </c>
      <c r="CQ62" s="36">
        <f>CM62/Vol!$C$30</f>
        <v>0</v>
      </c>
      <c r="CR62" s="36">
        <f>CN62/Vol!$C$30</f>
        <v>0</v>
      </c>
      <c r="CS62" s="34">
        <f>CO62/Vol!$C$30</f>
        <v>0</v>
      </c>
      <c r="CT62" s="49">
        <v>0</v>
      </c>
      <c r="CU62" s="55">
        <v>0</v>
      </c>
      <c r="CV62" s="49">
        <v>0</v>
      </c>
      <c r="CW62" s="50">
        <f t="shared" si="13"/>
        <v>0</v>
      </c>
      <c r="CX62" s="36">
        <f>CT62/Vol!$C$31</f>
        <v>0</v>
      </c>
      <c r="CY62" s="36">
        <f>CU62/Vol!$C$31</f>
        <v>0</v>
      </c>
      <c r="CZ62" s="36">
        <f>CV62/Vol!$C$31</f>
        <v>0</v>
      </c>
      <c r="DA62" s="34">
        <f>CW62/Vol!$C$31</f>
        <v>0</v>
      </c>
      <c r="DB62" s="49">
        <v>0</v>
      </c>
      <c r="DC62" s="55">
        <v>0</v>
      </c>
      <c r="DD62" s="51">
        <v>1</v>
      </c>
      <c r="DE62" s="50">
        <f t="shared" si="14"/>
        <v>0.33333333333333331</v>
      </c>
      <c r="DF62" s="36">
        <f>DB62/Vol!$C$32</f>
        <v>0</v>
      </c>
      <c r="DG62" s="36">
        <f>DC62/Vol!$C$32</f>
        <v>0</v>
      </c>
      <c r="DH62" s="36">
        <f>DD62/Vol!$C$32</f>
        <v>2.041482933202678</v>
      </c>
      <c r="DI62" s="34">
        <f>DE62/Vol!$C$32</f>
        <v>0.68049431106755931</v>
      </c>
      <c r="DJ62" s="68"/>
      <c r="DK62" s="49">
        <v>0</v>
      </c>
      <c r="DL62" s="49">
        <v>0</v>
      </c>
      <c r="DM62" s="49">
        <v>0</v>
      </c>
      <c r="DN62" s="50">
        <f t="shared" si="15"/>
        <v>0</v>
      </c>
      <c r="DO62" s="36">
        <f>DK62/Vol!$C$33</f>
        <v>0</v>
      </c>
      <c r="DP62" s="36">
        <f>DL62/Vol!$C$33</f>
        <v>0</v>
      </c>
      <c r="DQ62" s="36">
        <f>DM62/Vol!$C$33</f>
        <v>0</v>
      </c>
      <c r="DR62" s="34">
        <f>DN62/Vol!$C$33</f>
        <v>0</v>
      </c>
      <c r="DS62" s="49">
        <v>0</v>
      </c>
      <c r="DT62" s="49">
        <v>0</v>
      </c>
      <c r="DU62" s="49">
        <v>0</v>
      </c>
      <c r="DV62" s="50">
        <f t="shared" si="16"/>
        <v>0</v>
      </c>
      <c r="DW62" s="36">
        <f>DS62/Vol!$C$34</f>
        <v>0</v>
      </c>
      <c r="DX62" s="36">
        <f>DT62/Vol!$C$34</f>
        <v>0</v>
      </c>
      <c r="DY62" s="36">
        <f>DU62/Vol!$C$34</f>
        <v>0</v>
      </c>
      <c r="DZ62" s="34">
        <f>DV62/Vol!$C$34</f>
        <v>0</v>
      </c>
      <c r="EA62" s="49">
        <v>0</v>
      </c>
      <c r="EB62" s="49">
        <v>0</v>
      </c>
      <c r="EC62" s="49">
        <v>0</v>
      </c>
      <c r="ED62" s="50">
        <f t="shared" si="17"/>
        <v>0</v>
      </c>
      <c r="EE62" s="36">
        <f>EA62/Vol!$C$35</f>
        <v>0</v>
      </c>
      <c r="EF62" s="36">
        <f>EB62/Vol!$C$35</f>
        <v>0</v>
      </c>
      <c r="EG62" s="36">
        <f>EC62/Vol!$C$35</f>
        <v>0</v>
      </c>
      <c r="EH62" s="34">
        <f>ED62/Vol!$C$35</f>
        <v>0</v>
      </c>
      <c r="EI62" s="49">
        <v>0</v>
      </c>
      <c r="EJ62" s="49">
        <v>0</v>
      </c>
      <c r="EK62" s="49">
        <v>0</v>
      </c>
      <c r="EL62" s="50">
        <f t="shared" si="18"/>
        <v>0</v>
      </c>
      <c r="EM62" s="36">
        <f>EI62/Vol!$C$36</f>
        <v>0</v>
      </c>
      <c r="EN62" s="36">
        <f>EJ62/Vol!$C$36</f>
        <v>0</v>
      </c>
      <c r="EO62" s="36">
        <f>EK62/Vol!$C$36</f>
        <v>0</v>
      </c>
      <c r="EP62" s="34">
        <f>EL62/Vol!$C$36</f>
        <v>0</v>
      </c>
      <c r="EQ62" s="49">
        <v>0</v>
      </c>
      <c r="ER62" s="49">
        <v>0</v>
      </c>
      <c r="ES62" s="49">
        <v>0</v>
      </c>
      <c r="ET62" s="50">
        <f>AVERAGE(EQ62:ES62)</f>
        <v>0</v>
      </c>
      <c r="EU62" s="36">
        <f>EQ62/Vol!$C$37</f>
        <v>0</v>
      </c>
      <c r="EV62" s="36">
        <f>ER62/Vol!$C$37</f>
        <v>0</v>
      </c>
      <c r="EW62" s="36">
        <f>ES62/Vol!$C$37</f>
        <v>0</v>
      </c>
      <c r="EX62" s="34">
        <f>ET62/Vol!$C$37</f>
        <v>0</v>
      </c>
      <c r="EY62" s="43"/>
      <c r="EZ62" s="17"/>
      <c r="FA62" s="17"/>
      <c r="FB62" s="17"/>
      <c r="FC62" s="17"/>
      <c r="FD62" s="17"/>
      <c r="FE62" s="17"/>
    </row>
    <row r="63" spans="1:161" x14ac:dyDescent="0.25">
      <c r="B63" s="6" t="s">
        <v>32</v>
      </c>
      <c r="C63" s="6" t="s">
        <v>32</v>
      </c>
      <c r="D63" s="63">
        <v>10</v>
      </c>
      <c r="E63" s="63">
        <v>26</v>
      </c>
      <c r="F63" s="64">
        <v>75</v>
      </c>
      <c r="G63" s="50">
        <f t="shared" si="0"/>
        <v>37</v>
      </c>
      <c r="H63" s="36">
        <f>D63/Vol!$C$11</f>
        <v>28.100412139378037</v>
      </c>
      <c r="I63" s="36">
        <f>E63/Vol!$C$11</f>
        <v>73.061071562382892</v>
      </c>
      <c r="J63" s="36">
        <f>F63/Vol!$C$11</f>
        <v>210.75309104533525</v>
      </c>
      <c r="K63" s="34">
        <f>G63/Vol!$C$11</f>
        <v>103.97152491569874</v>
      </c>
      <c r="L63" s="64">
        <v>31</v>
      </c>
      <c r="M63" s="64">
        <v>41</v>
      </c>
      <c r="N63" s="64">
        <v>24</v>
      </c>
      <c r="O63" s="50">
        <f>AVERAGE(L63:N63)</f>
        <v>32</v>
      </c>
      <c r="P63" s="36">
        <f>L63/Vol!$C$12</f>
        <v>112.18876664736534</v>
      </c>
      <c r="Q63" s="36">
        <f>M63/Vol!$C$12</f>
        <v>148.37869137232192</v>
      </c>
      <c r="R63" s="36">
        <f>N63/Vol!$C$12</f>
        <v>86.855819339895746</v>
      </c>
      <c r="S63" s="34">
        <f>O63/Vol!$C$12</f>
        <v>115.807759119861</v>
      </c>
      <c r="T63" s="63">
        <v>10</v>
      </c>
      <c r="U63" s="63">
        <v>53</v>
      </c>
      <c r="V63" s="64">
        <v>20</v>
      </c>
      <c r="W63" s="50">
        <f t="shared" si="2"/>
        <v>27.666666666666668</v>
      </c>
      <c r="X63" s="36">
        <f>T63/Vol!$C$13</f>
        <v>21.326205641492265</v>
      </c>
      <c r="Y63" s="36">
        <f>U63/Vol!$C$13</f>
        <v>113.02888989990902</v>
      </c>
      <c r="Z63" s="36">
        <f>V63/Vol!$C$13</f>
        <v>42.652411282984531</v>
      </c>
      <c r="AA63" s="34">
        <f>W63/Vol!$C$13</f>
        <v>59.002502274795276</v>
      </c>
      <c r="AB63" s="63">
        <v>20</v>
      </c>
      <c r="AC63" s="64">
        <v>29</v>
      </c>
      <c r="AD63" s="64">
        <v>10</v>
      </c>
      <c r="AE63" s="50">
        <f t="shared" si="3"/>
        <v>19.666666666666668</v>
      </c>
      <c r="AF63" s="36">
        <f>AB63/Vol!$C$14</f>
        <v>68.243858052775252</v>
      </c>
      <c r="AG63" s="36">
        <f>AC63/Vol!$C$14</f>
        <v>98.95359417652412</v>
      </c>
      <c r="AH63" s="36">
        <f>AD63/Vol!$C$14</f>
        <v>34.121929026387626</v>
      </c>
      <c r="AI63" s="34">
        <f>AE63/Vol!$C$14</f>
        <v>67.106460418562335</v>
      </c>
      <c r="AJ63" s="17"/>
      <c r="AK63" s="49">
        <v>0</v>
      </c>
      <c r="AL63" s="108">
        <v>0</v>
      </c>
      <c r="AM63" s="110">
        <v>0</v>
      </c>
      <c r="AN63" s="97">
        <f t="shared" si="4"/>
        <v>0</v>
      </c>
      <c r="AO63" s="64">
        <v>1</v>
      </c>
      <c r="AP63" s="50">
        <f t="shared" si="5"/>
        <v>0.2</v>
      </c>
      <c r="AQ63" s="36">
        <f>AK63/Vol!$C$19</f>
        <v>0</v>
      </c>
      <c r="AR63" s="114">
        <f>AL63/Vol!$C$19</f>
        <v>0</v>
      </c>
      <c r="AS63" s="114">
        <f>AM63/Vol!$C$19</f>
        <v>0</v>
      </c>
      <c r="AT63" s="36">
        <f t="shared" si="6"/>
        <v>0</v>
      </c>
      <c r="AU63" s="36">
        <f>AO63/Vol!$C$19</f>
        <v>3.317409766454352</v>
      </c>
      <c r="AV63" s="34">
        <f>AP63/Vol!$C$19</f>
        <v>0.66348195329087045</v>
      </c>
      <c r="AW63" s="51">
        <v>3</v>
      </c>
      <c r="AX63" s="58">
        <v>0</v>
      </c>
      <c r="AY63" s="58">
        <v>0</v>
      </c>
      <c r="AZ63" s="50">
        <f t="shared" si="7"/>
        <v>0</v>
      </c>
      <c r="BA63" s="36">
        <f>AW63/Vol!$C$20</f>
        <v>9.4284277572913151</v>
      </c>
      <c r="BB63" s="36">
        <f>AX63/Vol!$C$20</f>
        <v>0</v>
      </c>
      <c r="BC63" s="36">
        <f>AY63/Vol!$C$20</f>
        <v>0</v>
      </c>
      <c r="BD63" s="34">
        <f>AZ63/Vol!$C$20</f>
        <v>0</v>
      </c>
      <c r="BE63" s="51">
        <v>4</v>
      </c>
      <c r="BF63" s="64">
        <v>5</v>
      </c>
      <c r="BG63" s="64">
        <v>8</v>
      </c>
      <c r="BH63" s="50">
        <f t="shared" si="8"/>
        <v>5</v>
      </c>
      <c r="BI63" s="36">
        <f>BE63/Vol!$C$21</f>
        <v>10.615711252653925</v>
      </c>
      <c r="BJ63" s="36">
        <f>BF63/Vol!$C$21</f>
        <v>13.269639065817406</v>
      </c>
      <c r="BK63" s="36">
        <f>BG63/Vol!$C$21</f>
        <v>21.231422505307851</v>
      </c>
      <c r="BL63" s="34">
        <f>BH63/Vol!$C$21</f>
        <v>13.269639065817406</v>
      </c>
      <c r="BM63" s="49">
        <v>0</v>
      </c>
      <c r="BN63" s="58">
        <v>0</v>
      </c>
      <c r="BO63" s="58">
        <v>0</v>
      </c>
      <c r="BP63" s="50">
        <f t="shared" si="9"/>
        <v>0</v>
      </c>
      <c r="BQ63" s="36">
        <f>BM63/Vol!$C$22</f>
        <v>0</v>
      </c>
      <c r="BR63" s="36">
        <f>BN63/Vol!$C$22</f>
        <v>0</v>
      </c>
      <c r="BS63" s="36">
        <f>BO63/Vol!$C$22</f>
        <v>0</v>
      </c>
      <c r="BT63" s="34">
        <f>BP63/Vol!$C$22</f>
        <v>0</v>
      </c>
      <c r="BU63" s="17"/>
      <c r="BV63" s="49">
        <v>0</v>
      </c>
      <c r="BW63" s="49">
        <v>0</v>
      </c>
      <c r="BX63" s="49">
        <v>0</v>
      </c>
      <c r="BY63" s="50">
        <f t="shared" si="10"/>
        <v>0</v>
      </c>
      <c r="BZ63" s="36">
        <f>BV63/Vol!$C$28</f>
        <v>0</v>
      </c>
      <c r="CA63" s="36">
        <f>BW63/Vol!$C$28</f>
        <v>0</v>
      </c>
      <c r="CB63" s="36">
        <f>BX63/Vol!$C$28</f>
        <v>0</v>
      </c>
      <c r="CC63" s="34">
        <f>BY63/Vol!$C$28</f>
        <v>0</v>
      </c>
      <c r="CD63" s="49">
        <v>0</v>
      </c>
      <c r="CE63" s="49">
        <v>0</v>
      </c>
      <c r="CF63" s="62">
        <v>0</v>
      </c>
      <c r="CG63" s="50">
        <f t="shared" si="11"/>
        <v>0</v>
      </c>
      <c r="CH63" s="36">
        <f>CD63/Vol!$C$29</f>
        <v>0</v>
      </c>
      <c r="CI63" s="36">
        <f>CE63/Vol!$C$29</f>
        <v>0</v>
      </c>
      <c r="CJ63" s="36">
        <f>CF63/Vol!$C$29</f>
        <v>0</v>
      </c>
      <c r="CK63" s="34">
        <f>CG63/Vol!$C$29</f>
        <v>0</v>
      </c>
      <c r="CL63" s="49">
        <v>0</v>
      </c>
      <c r="CM63" s="49">
        <v>0</v>
      </c>
      <c r="CN63" s="49">
        <v>0</v>
      </c>
      <c r="CO63" s="50">
        <f t="shared" si="12"/>
        <v>0</v>
      </c>
      <c r="CP63" s="36">
        <f>CL63/Vol!$C$30</f>
        <v>0</v>
      </c>
      <c r="CQ63" s="36">
        <f>CM63/Vol!$C$30</f>
        <v>0</v>
      </c>
      <c r="CR63" s="36">
        <f>CN63/Vol!$C$30</f>
        <v>0</v>
      </c>
      <c r="CS63" s="34">
        <f>CO63/Vol!$C$30</f>
        <v>0</v>
      </c>
      <c r="CT63" s="49">
        <v>0</v>
      </c>
      <c r="CU63" s="55">
        <v>0</v>
      </c>
      <c r="CV63" s="51">
        <v>1</v>
      </c>
      <c r="CW63" s="50">
        <f t="shared" si="13"/>
        <v>0.33333333333333331</v>
      </c>
      <c r="CX63" s="36">
        <f>CT63/Vol!$C$31</f>
        <v>0</v>
      </c>
      <c r="CY63" s="36">
        <f>CU63/Vol!$C$31</f>
        <v>0</v>
      </c>
      <c r="CZ63" s="36">
        <f>CV63/Vol!$C$31</f>
        <v>2.6837472267945319</v>
      </c>
      <c r="DA63" s="34">
        <f>CW63/Vol!$C$31</f>
        <v>0.89458240893151053</v>
      </c>
      <c r="DB63" s="49">
        <v>0</v>
      </c>
      <c r="DC63" s="55">
        <v>0</v>
      </c>
      <c r="DD63" s="49">
        <v>0</v>
      </c>
      <c r="DE63" s="50">
        <f t="shared" si="14"/>
        <v>0</v>
      </c>
      <c r="DF63" s="36">
        <f>DB63/Vol!$C$32</f>
        <v>0</v>
      </c>
      <c r="DG63" s="36">
        <f>DC63/Vol!$C$32</f>
        <v>0</v>
      </c>
      <c r="DH63" s="36">
        <f>DD63/Vol!$C$32</f>
        <v>0</v>
      </c>
      <c r="DI63" s="34">
        <f>DE63/Vol!$C$32</f>
        <v>0</v>
      </c>
      <c r="DJ63" s="68"/>
      <c r="DK63" s="49">
        <v>0</v>
      </c>
      <c r="DL63" s="49">
        <v>0</v>
      </c>
      <c r="DM63" s="49">
        <v>0</v>
      </c>
      <c r="DN63" s="50">
        <f t="shared" si="15"/>
        <v>0</v>
      </c>
      <c r="DO63" s="36">
        <f>DK63/Vol!$C$33</f>
        <v>0</v>
      </c>
      <c r="DP63" s="36">
        <f>DL63/Vol!$C$33</f>
        <v>0</v>
      </c>
      <c r="DQ63" s="36">
        <f>DM63/Vol!$C$33</f>
        <v>0</v>
      </c>
      <c r="DR63" s="34">
        <f>DN63/Vol!$C$33</f>
        <v>0</v>
      </c>
      <c r="DS63" s="49">
        <v>0</v>
      </c>
      <c r="DT63" s="49">
        <v>0</v>
      </c>
      <c r="DU63" s="49">
        <v>0</v>
      </c>
      <c r="DV63" s="50">
        <f t="shared" si="16"/>
        <v>0</v>
      </c>
      <c r="DW63" s="36">
        <f>DS63/Vol!$C$34</f>
        <v>0</v>
      </c>
      <c r="DX63" s="36">
        <f>DT63/Vol!$C$34</f>
        <v>0</v>
      </c>
      <c r="DY63" s="36">
        <f>DU63/Vol!$C$34</f>
        <v>0</v>
      </c>
      <c r="DZ63" s="34">
        <f>DV63/Vol!$C$34</f>
        <v>0</v>
      </c>
      <c r="EA63" s="49">
        <v>0</v>
      </c>
      <c r="EB63" s="49">
        <v>0</v>
      </c>
      <c r="EC63" s="49">
        <v>0</v>
      </c>
      <c r="ED63" s="50">
        <f t="shared" si="17"/>
        <v>0</v>
      </c>
      <c r="EE63" s="36">
        <f>EA63/Vol!$C$35</f>
        <v>0</v>
      </c>
      <c r="EF63" s="36">
        <f>EB63/Vol!$C$35</f>
        <v>0</v>
      </c>
      <c r="EG63" s="36">
        <f>EC63/Vol!$C$35</f>
        <v>0</v>
      </c>
      <c r="EH63" s="34">
        <f>ED63/Vol!$C$35</f>
        <v>0</v>
      </c>
      <c r="EI63" s="49">
        <v>0</v>
      </c>
      <c r="EJ63" s="49">
        <v>0</v>
      </c>
      <c r="EK63" s="49">
        <v>0</v>
      </c>
      <c r="EL63" s="50">
        <f t="shared" si="18"/>
        <v>0</v>
      </c>
      <c r="EM63" s="36">
        <f>EI63/Vol!$C$36</f>
        <v>0</v>
      </c>
      <c r="EN63" s="36">
        <f>EJ63/Vol!$C$36</f>
        <v>0</v>
      </c>
      <c r="EO63" s="36">
        <f>EK63/Vol!$C$36</f>
        <v>0</v>
      </c>
      <c r="EP63" s="34">
        <f>EL63/Vol!$C$36</f>
        <v>0</v>
      </c>
      <c r="EQ63" s="49">
        <v>0</v>
      </c>
      <c r="ER63" s="49">
        <v>0</v>
      </c>
      <c r="ES63" s="49">
        <v>0</v>
      </c>
      <c r="ET63" s="50">
        <f t="shared" si="19"/>
        <v>0</v>
      </c>
      <c r="EU63" s="36">
        <f>EQ63/Vol!$C$37</f>
        <v>0</v>
      </c>
      <c r="EV63" s="36">
        <f>ER63/Vol!$C$37</f>
        <v>0</v>
      </c>
      <c r="EW63" s="36">
        <f>ES63/Vol!$C$37</f>
        <v>0</v>
      </c>
      <c r="EX63" s="34">
        <f>ET63/Vol!$C$37</f>
        <v>0</v>
      </c>
      <c r="EY63" s="43"/>
      <c r="EZ63" s="43"/>
      <c r="FA63" s="43"/>
      <c r="FB63" s="43"/>
      <c r="FC63" s="43"/>
      <c r="FD63" s="43"/>
      <c r="FE63" s="43"/>
    </row>
    <row r="64" spans="1:161" s="14" customFormat="1" x14ac:dyDescent="0.25">
      <c r="B64" s="15" t="s">
        <v>33</v>
      </c>
      <c r="C64" s="15" t="s">
        <v>33</v>
      </c>
      <c r="D64" s="53">
        <v>0</v>
      </c>
      <c r="E64" s="53">
        <v>0</v>
      </c>
      <c r="F64" s="53">
        <v>0</v>
      </c>
      <c r="G64" s="50">
        <f t="shared" si="0"/>
        <v>0</v>
      </c>
      <c r="H64" s="36">
        <f>D64/Vol!$C$11</f>
        <v>0</v>
      </c>
      <c r="I64" s="36">
        <f>E64/Vol!$C$11</f>
        <v>0</v>
      </c>
      <c r="J64" s="36">
        <f>F64/Vol!$C$11</f>
        <v>0</v>
      </c>
      <c r="K64" s="34">
        <f>G64/Vol!$C$11</f>
        <v>0</v>
      </c>
      <c r="L64" s="53">
        <v>0</v>
      </c>
      <c r="M64" s="53">
        <v>0</v>
      </c>
      <c r="N64" s="53">
        <v>0</v>
      </c>
      <c r="O64" s="57">
        <f t="shared" si="1"/>
        <v>0</v>
      </c>
      <c r="P64" s="37">
        <f>L64/Vol!$C$12</f>
        <v>0</v>
      </c>
      <c r="Q64" s="37">
        <f>M64/Vol!$C$12</f>
        <v>0</v>
      </c>
      <c r="R64" s="37">
        <f>N64/Vol!$C$12</f>
        <v>0</v>
      </c>
      <c r="S64" s="35">
        <f>O64/Vol!$C$12</f>
        <v>0</v>
      </c>
      <c r="T64" s="53">
        <v>0</v>
      </c>
      <c r="U64" s="53">
        <v>0</v>
      </c>
      <c r="V64" s="53">
        <v>0</v>
      </c>
      <c r="W64" s="57">
        <f t="shared" si="2"/>
        <v>0</v>
      </c>
      <c r="X64" s="37">
        <f>T64/Vol!$C$13</f>
        <v>0</v>
      </c>
      <c r="Y64" s="37">
        <f>U64/Vol!$C$13</f>
        <v>0</v>
      </c>
      <c r="Z64" s="37">
        <f>V64/Vol!$C$13</f>
        <v>0</v>
      </c>
      <c r="AA64" s="35">
        <f>W64/Vol!$C$13</f>
        <v>0</v>
      </c>
      <c r="AB64" s="53">
        <v>0</v>
      </c>
      <c r="AC64" s="53">
        <v>0</v>
      </c>
      <c r="AD64" s="53">
        <v>0</v>
      </c>
      <c r="AE64" s="57">
        <f t="shared" si="3"/>
        <v>0</v>
      </c>
      <c r="AF64" s="37">
        <f>AB64/Vol!$C$14</f>
        <v>0</v>
      </c>
      <c r="AG64" s="37">
        <f>AC64/Vol!$C$14</f>
        <v>0</v>
      </c>
      <c r="AH64" s="37">
        <f>AD64/Vol!$C$14</f>
        <v>0</v>
      </c>
      <c r="AI64" s="35">
        <f>AE64/Vol!$C$14</f>
        <v>0</v>
      </c>
      <c r="AJ64" s="22"/>
      <c r="AK64" s="53">
        <v>0</v>
      </c>
      <c r="AL64" s="111">
        <v>0</v>
      </c>
      <c r="AM64" s="112">
        <v>0</v>
      </c>
      <c r="AN64" s="107">
        <f t="shared" si="4"/>
        <v>0</v>
      </c>
      <c r="AO64" s="53">
        <v>0</v>
      </c>
      <c r="AP64" s="57">
        <f t="shared" si="5"/>
        <v>0</v>
      </c>
      <c r="AQ64" s="37">
        <f>AK64/Vol!$C$19</f>
        <v>0</v>
      </c>
      <c r="AR64" s="115">
        <f>AL64/Vol!$C$19</f>
        <v>0</v>
      </c>
      <c r="AS64" s="115">
        <f>AM64/Vol!$C$19</f>
        <v>0</v>
      </c>
      <c r="AT64" s="37">
        <f t="shared" si="6"/>
        <v>0</v>
      </c>
      <c r="AU64" s="37">
        <f>AO64/Vol!$C$19</f>
        <v>0</v>
      </c>
      <c r="AV64" s="35">
        <f>AP64/Vol!$C$19</f>
        <v>0</v>
      </c>
      <c r="AW64" s="53">
        <v>0</v>
      </c>
      <c r="AX64" s="53">
        <v>0</v>
      </c>
      <c r="AY64" s="53">
        <v>0</v>
      </c>
      <c r="AZ64" s="57">
        <f t="shared" si="7"/>
        <v>0</v>
      </c>
      <c r="BA64" s="37">
        <f>AW64/Vol!$C$20</f>
        <v>0</v>
      </c>
      <c r="BB64" s="37">
        <f>AX64/Vol!$C$20</f>
        <v>0</v>
      </c>
      <c r="BC64" s="37">
        <f>AY64/Vol!$C$20</f>
        <v>0</v>
      </c>
      <c r="BD64" s="35">
        <f>AZ64/Vol!$C$20</f>
        <v>0</v>
      </c>
      <c r="BE64" s="53">
        <v>0</v>
      </c>
      <c r="BF64" s="53">
        <v>0</v>
      </c>
      <c r="BG64" s="52">
        <v>1</v>
      </c>
      <c r="BH64" s="57">
        <f t="shared" si="8"/>
        <v>0</v>
      </c>
      <c r="BI64" s="37">
        <f>BE64/Vol!$C$21</f>
        <v>0</v>
      </c>
      <c r="BJ64" s="37">
        <f>BF64/Vol!$C$21</f>
        <v>0</v>
      </c>
      <c r="BK64" s="37">
        <f>BG64/Vol!$C$21</f>
        <v>2.6539278131634814</v>
      </c>
      <c r="BL64" s="35">
        <f>BH64/Vol!$C$21</f>
        <v>0</v>
      </c>
      <c r="BM64" s="53">
        <v>0</v>
      </c>
      <c r="BN64" s="53">
        <v>0</v>
      </c>
      <c r="BO64" s="52">
        <v>1</v>
      </c>
      <c r="BP64" s="57">
        <f t="shared" si="9"/>
        <v>0</v>
      </c>
      <c r="BQ64" s="37">
        <f>BM64/Vol!$C$22</f>
        <v>0</v>
      </c>
      <c r="BR64" s="37">
        <f>BN64/Vol!$C$22</f>
        <v>0</v>
      </c>
      <c r="BS64" s="37">
        <f>BO64/Vol!$C$22</f>
        <v>2.9128475998135772</v>
      </c>
      <c r="BT64" s="35">
        <f>BP64/Vol!$C$22</f>
        <v>0</v>
      </c>
      <c r="BU64" s="22"/>
      <c r="BV64" s="52">
        <v>1</v>
      </c>
      <c r="BW64" s="53">
        <v>0</v>
      </c>
      <c r="BX64" s="53">
        <v>0</v>
      </c>
      <c r="BY64" s="57">
        <f t="shared" si="10"/>
        <v>0.33333333333333331</v>
      </c>
      <c r="BZ64" s="37">
        <f>BV64/Vol!$C$28</f>
        <v>3.1847133757961776</v>
      </c>
      <c r="CA64" s="37">
        <f>BW64/Vol!$C$28</f>
        <v>0</v>
      </c>
      <c r="CB64" s="37">
        <f>BX64/Vol!$C$28</f>
        <v>0</v>
      </c>
      <c r="CC64" s="35">
        <f>BY64/Vol!$C$28</f>
        <v>1.0615711252653925</v>
      </c>
      <c r="CD64" s="53">
        <v>0</v>
      </c>
      <c r="CE64" s="53">
        <v>0</v>
      </c>
      <c r="CF64" s="53">
        <v>0</v>
      </c>
      <c r="CG64" s="57">
        <f t="shared" si="11"/>
        <v>0</v>
      </c>
      <c r="CH64" s="37">
        <f>CD64/Vol!$C$29</f>
        <v>0</v>
      </c>
      <c r="CI64" s="37">
        <f>CE64/Vol!$C$29</f>
        <v>0</v>
      </c>
      <c r="CJ64" s="37">
        <f>CF64/Vol!$C$29</f>
        <v>0</v>
      </c>
      <c r="CK64" s="35">
        <f>CG64/Vol!$C$29</f>
        <v>0</v>
      </c>
      <c r="CL64" s="53">
        <f ca="1">+CL6:MW64</f>
        <v>0</v>
      </c>
      <c r="CM64" s="53">
        <v>0</v>
      </c>
      <c r="CN64" s="53">
        <v>0</v>
      </c>
      <c r="CO64" s="57">
        <f t="shared" ca="1" si="12"/>
        <v>0.33333333333333331</v>
      </c>
      <c r="CP64" s="37">
        <f ca="1">CL64/Vol!$C$30</f>
        <v>0</v>
      </c>
      <c r="CQ64" s="37">
        <f>CM64/Vol!$C$30</f>
        <v>0</v>
      </c>
      <c r="CR64" s="37">
        <f>CN64/Vol!$C$30</f>
        <v>0</v>
      </c>
      <c r="CS64" s="35">
        <f ca="1">CO64/Vol!$C$30</f>
        <v>1.0339978492844732</v>
      </c>
      <c r="CT64" s="53">
        <v>0</v>
      </c>
      <c r="CU64" s="53">
        <v>0</v>
      </c>
      <c r="CV64" s="53">
        <v>0</v>
      </c>
      <c r="CW64" s="57">
        <f t="shared" si="13"/>
        <v>0</v>
      </c>
      <c r="CX64" s="37">
        <f>CT64/Vol!$C$31</f>
        <v>0</v>
      </c>
      <c r="CY64" s="37">
        <f>CU64/Vol!$C$31</f>
        <v>0</v>
      </c>
      <c r="CZ64" s="37">
        <f>CV64/Vol!$C$31</f>
        <v>0</v>
      </c>
      <c r="DA64" s="35">
        <f>CW64/Vol!$C$31</f>
        <v>0</v>
      </c>
      <c r="DB64" s="53">
        <v>0</v>
      </c>
      <c r="DC64" s="53">
        <v>0</v>
      </c>
      <c r="DD64" s="53">
        <v>0</v>
      </c>
      <c r="DE64" s="57">
        <f t="shared" si="14"/>
        <v>0</v>
      </c>
      <c r="DF64" s="37">
        <f>DB64/Vol!$C$32</f>
        <v>0</v>
      </c>
      <c r="DG64" s="37">
        <f>DC64/Vol!$C$32</f>
        <v>0</v>
      </c>
      <c r="DH64" s="37">
        <f>DD64/Vol!$C$32</f>
        <v>0</v>
      </c>
      <c r="DI64" s="35">
        <f>DE64/Vol!$C$32</f>
        <v>0</v>
      </c>
      <c r="DJ64" s="69"/>
      <c r="DK64" s="62">
        <v>0</v>
      </c>
      <c r="DL64" s="62">
        <v>0</v>
      </c>
      <c r="DM64" s="62">
        <v>0</v>
      </c>
      <c r="DN64" s="50">
        <f t="shared" si="15"/>
        <v>0</v>
      </c>
      <c r="DO64" s="36">
        <f>DK64/Vol!$C$33</f>
        <v>0</v>
      </c>
      <c r="DP64" s="36">
        <f>DL64/Vol!$C$33</f>
        <v>0</v>
      </c>
      <c r="DQ64" s="36">
        <f>DM64/Vol!$C$33</f>
        <v>0</v>
      </c>
      <c r="DR64" s="34">
        <f>DN64/Vol!$C$33</f>
        <v>0</v>
      </c>
      <c r="DS64" s="62">
        <v>0</v>
      </c>
      <c r="DT64" s="62">
        <v>0</v>
      </c>
      <c r="DU64" s="89">
        <v>1</v>
      </c>
      <c r="DV64" s="86">
        <f t="shared" si="16"/>
        <v>0.33333333333333331</v>
      </c>
      <c r="DW64" s="36">
        <f>DS64/Vol!$C$34</f>
        <v>0</v>
      </c>
      <c r="DX64" s="36">
        <f>DT64/Vol!$C$34</f>
        <v>0</v>
      </c>
      <c r="DY64" s="36">
        <f>DU64/Vol!$C$34</f>
        <v>3.6746692797648213</v>
      </c>
      <c r="DZ64" s="34">
        <f>DV64/Vol!$C$34</f>
        <v>1.2248897599216069</v>
      </c>
      <c r="EA64" s="62">
        <v>0</v>
      </c>
      <c r="EB64" s="62">
        <v>0</v>
      </c>
      <c r="EC64" s="62">
        <v>0</v>
      </c>
      <c r="ED64" s="86">
        <f t="shared" si="17"/>
        <v>0</v>
      </c>
      <c r="EE64" s="36">
        <f>EA64/Vol!$C$35</f>
        <v>0</v>
      </c>
      <c r="EF64" s="36">
        <f>EB64/Vol!$C$35</f>
        <v>0</v>
      </c>
      <c r="EG64" s="36">
        <f>EC64/Vol!$C$35</f>
        <v>0</v>
      </c>
      <c r="EH64" s="34">
        <f>ED64/Vol!$C$35</f>
        <v>0</v>
      </c>
      <c r="EI64" s="62">
        <v>0</v>
      </c>
      <c r="EJ64" s="62">
        <v>0</v>
      </c>
      <c r="EK64" s="62">
        <v>0</v>
      </c>
      <c r="EL64" s="86">
        <f t="shared" si="18"/>
        <v>0</v>
      </c>
      <c r="EM64" s="36">
        <f>EI64/Vol!$C$36</f>
        <v>0</v>
      </c>
      <c r="EN64" s="36">
        <f>EJ64/Vol!$C$36</f>
        <v>0</v>
      </c>
      <c r="EO64" s="36">
        <f>EK64/Vol!$C$36</f>
        <v>0</v>
      </c>
      <c r="EP64" s="34">
        <f>EL64/Vol!$C$36</f>
        <v>0</v>
      </c>
      <c r="EQ64" s="89">
        <v>1</v>
      </c>
      <c r="ER64" s="89">
        <v>1</v>
      </c>
      <c r="ES64" s="62">
        <v>0</v>
      </c>
      <c r="ET64" s="86">
        <f t="shared" si="19"/>
        <v>0.66666666666666663</v>
      </c>
      <c r="EU64" s="36">
        <f>EQ64/Vol!$C$37</f>
        <v>2.2116065109695682</v>
      </c>
      <c r="EV64" s="36">
        <f>ER64/Vol!$C$37</f>
        <v>2.2116065109695682</v>
      </c>
      <c r="EW64" s="36">
        <f>ES64/Vol!$C$37</f>
        <v>0</v>
      </c>
      <c r="EX64" s="34">
        <f>ET64/Vol!$C$37</f>
        <v>1.4744043406463785</v>
      </c>
      <c r="EY64" s="43"/>
      <c r="EZ64" s="76"/>
      <c r="FA64" s="76"/>
      <c r="FB64" s="76"/>
      <c r="FC64" s="76"/>
      <c r="FD64" s="76"/>
      <c r="FE64" s="76"/>
    </row>
    <row r="65" spans="1:394" x14ac:dyDescent="0.25">
      <c r="A65" s="17"/>
      <c r="B65" s="18"/>
      <c r="C65" s="10" t="s">
        <v>46</v>
      </c>
      <c r="D65" s="72">
        <f t="shared" ref="D65:AH65" si="20">SUM(D5:D22,D57:D58,D24:D56)</f>
        <v>346</v>
      </c>
      <c r="E65" s="72">
        <f t="shared" si="20"/>
        <v>154</v>
      </c>
      <c r="F65" s="72">
        <f t="shared" si="20"/>
        <v>278</v>
      </c>
      <c r="G65" s="72">
        <f t="shared" si="20"/>
        <v>259.33333333333331</v>
      </c>
      <c r="H65" s="72">
        <f t="shared" si="20"/>
        <v>972.27426002247978</v>
      </c>
      <c r="I65" s="72">
        <f t="shared" si="20"/>
        <v>432.74634694642174</v>
      </c>
      <c r="J65" s="72">
        <f t="shared" si="20"/>
        <v>781.19145747470941</v>
      </c>
      <c r="K65" s="72">
        <f>SUM(K5:K22,K57:K58,K24:K56)</f>
        <v>728.73735481453696</v>
      </c>
      <c r="L65" s="72">
        <f t="shared" si="20"/>
        <v>139</v>
      </c>
      <c r="M65" s="72">
        <f t="shared" si="20"/>
        <v>47</v>
      </c>
      <c r="N65" s="72">
        <f t="shared" si="20"/>
        <v>108</v>
      </c>
      <c r="O65" s="72">
        <f t="shared" si="20"/>
        <v>97.999999999999986</v>
      </c>
      <c r="P65" s="72">
        <f t="shared" si="20"/>
        <v>503.03995367689635</v>
      </c>
      <c r="Q65" s="72">
        <f t="shared" si="20"/>
        <v>170.0926462072959</v>
      </c>
      <c r="R65" s="72">
        <f t="shared" si="20"/>
        <v>390.85118702953088</v>
      </c>
      <c r="S65" s="72">
        <f>SUM(S5:S22,S57:S58,S24:S56)</f>
        <v>354.66126230457428</v>
      </c>
      <c r="T65" s="72">
        <f t="shared" si="20"/>
        <v>1082</v>
      </c>
      <c r="U65" s="72">
        <f t="shared" si="20"/>
        <v>1998</v>
      </c>
      <c r="V65" s="72">
        <f t="shared" si="20"/>
        <v>1029</v>
      </c>
      <c r="W65" s="72">
        <f t="shared" si="20"/>
        <v>1369.6666666666667</v>
      </c>
      <c r="X65" s="72">
        <f t="shared" si="20"/>
        <v>2307.495450409464</v>
      </c>
      <c r="Y65" s="72">
        <f t="shared" si="20"/>
        <v>4260.9758871701542</v>
      </c>
      <c r="Z65" s="72">
        <f t="shared" si="20"/>
        <v>2194.4665605095556</v>
      </c>
      <c r="AA65" s="72">
        <f t="shared" si="20"/>
        <v>2920.9792993630585</v>
      </c>
      <c r="AB65" s="72">
        <f t="shared" si="20"/>
        <v>1067</v>
      </c>
      <c r="AC65" s="72">
        <f t="shared" si="20"/>
        <v>983</v>
      </c>
      <c r="AD65" s="72">
        <f t="shared" si="20"/>
        <v>1009</v>
      </c>
      <c r="AE65" s="72">
        <f t="shared" si="20"/>
        <v>1019.6666666666667</v>
      </c>
      <c r="AF65" s="72">
        <f t="shared" si="20"/>
        <v>3640.8098271155591</v>
      </c>
      <c r="AG65" s="72">
        <f t="shared" si="20"/>
        <v>3354.1856232939031</v>
      </c>
      <c r="AH65" s="72">
        <f t="shared" si="20"/>
        <v>3442.9026387625104</v>
      </c>
      <c r="AI65" s="72">
        <f>SUM(AI5:AI22,AI57:AI58,AI24:AI56)</f>
        <v>3479.2993630573242</v>
      </c>
      <c r="AJ65" s="54"/>
      <c r="AK65" s="72">
        <f>SUM(AK5:AK22,AK57:AK58,AK24:AK56)</f>
        <v>5321</v>
      </c>
      <c r="AL65" s="117">
        <f>SUM(AL5:AL22,AL57:AL58,AL24:AL56)</f>
        <v>2572</v>
      </c>
      <c r="AM65" s="118">
        <f>SUM(AM5:AM22,AM57:AM58,AM24:AM56)</f>
        <v>2640</v>
      </c>
      <c r="AN65" s="97">
        <f t="shared" si="4"/>
        <v>5212</v>
      </c>
      <c r="AO65" s="72">
        <f>SUM(AO5:AO22,AO57:AO58,AO24:AO56)</f>
        <v>5727</v>
      </c>
      <c r="AP65" s="72">
        <f>SUM(AP5:AP22,AP57:AP58,AP24:AP56)</f>
        <v>4294.3999999999978</v>
      </c>
      <c r="AQ65" s="72">
        <f>SUM(AQ5:AQ22,AQ57:AQ58,AQ24:AQ56)</f>
        <v>17651.93736730361</v>
      </c>
      <c r="AR65" s="116">
        <f>SUM(AR5:AR22,AR57:AR58,AR24:AR56)</f>
        <v>8532.3779193205937</v>
      </c>
      <c r="AS65" s="116">
        <f>SUM(AS5:AS22,AS57:AS58,AS24:AS56)</f>
        <v>8757.9617834394867</v>
      </c>
      <c r="AT65" s="82">
        <f>SUM(AR65:AS65)</f>
        <v>17290.33970276008</v>
      </c>
      <c r="AU65" s="72">
        <f t="shared" ref="AU65:BT65" si="21">SUM(AU5:AU22,AU57:AU58,AU24:AU56)</f>
        <v>18998.805732484074</v>
      </c>
      <c r="AV65" s="72">
        <f t="shared" si="21"/>
        <v>14246.284501061564</v>
      </c>
      <c r="AW65" s="72">
        <f t="shared" si="21"/>
        <v>5493</v>
      </c>
      <c r="AX65" s="72">
        <f t="shared" si="21"/>
        <v>2823</v>
      </c>
      <c r="AY65" s="72">
        <f t="shared" si="21"/>
        <v>4456</v>
      </c>
      <c r="AZ65" s="72">
        <f t="shared" si="21"/>
        <v>4381</v>
      </c>
      <c r="BA65" s="72">
        <f t="shared" si="21"/>
        <v>17263.451223600397</v>
      </c>
      <c r="BB65" s="72">
        <f t="shared" si="21"/>
        <v>8872.1505196111302</v>
      </c>
      <c r="BC65" s="72">
        <f t="shared" si="21"/>
        <v>14004.358028830035</v>
      </c>
      <c r="BD65" s="72">
        <f t="shared" si="21"/>
        <v>13768.647334897752</v>
      </c>
      <c r="BE65" s="72">
        <f t="shared" si="21"/>
        <v>1250</v>
      </c>
      <c r="BF65" s="72">
        <f t="shared" si="21"/>
        <v>990</v>
      </c>
      <c r="BG65" s="72">
        <f t="shared" si="21"/>
        <v>1011</v>
      </c>
      <c r="BH65" s="72">
        <f t="shared" si="21"/>
        <v>1002</v>
      </c>
      <c r="BI65" s="72">
        <f t="shared" si="21"/>
        <v>3317.4097664543528</v>
      </c>
      <c r="BJ65" s="72">
        <f t="shared" si="21"/>
        <v>2627.3885350318469</v>
      </c>
      <c r="BK65" s="72">
        <f t="shared" si="21"/>
        <v>2683.1210191082814</v>
      </c>
      <c r="BL65" s="72">
        <f t="shared" si="21"/>
        <v>2659.2356687898096</v>
      </c>
      <c r="BM65" s="72">
        <f t="shared" si="21"/>
        <v>243</v>
      </c>
      <c r="BN65" s="72">
        <f t="shared" si="21"/>
        <v>93</v>
      </c>
      <c r="BO65" s="72">
        <f t="shared" si="21"/>
        <v>174</v>
      </c>
      <c r="BP65" s="72">
        <f t="shared" si="21"/>
        <v>170</v>
      </c>
      <c r="BQ65" s="72">
        <f t="shared" si="21"/>
        <v>707.8219667546997</v>
      </c>
      <c r="BR65" s="72">
        <f t="shared" si="21"/>
        <v>270.89482678266268</v>
      </c>
      <c r="BS65" s="72">
        <f t="shared" si="21"/>
        <v>506.83548236756246</v>
      </c>
      <c r="BT65" s="72">
        <f t="shared" si="21"/>
        <v>495.18409196830811</v>
      </c>
      <c r="BU65" s="66"/>
      <c r="BV65" s="72">
        <f t="shared" ref="BV65:DI65" si="22">SUM(BV5:BV22,BV57:BV58,BV24:BV56)</f>
        <v>20</v>
      </c>
      <c r="BW65" s="72">
        <f t="shared" si="22"/>
        <v>11</v>
      </c>
      <c r="BX65" s="72">
        <f t="shared" si="22"/>
        <v>13</v>
      </c>
      <c r="BY65" s="72">
        <f t="shared" si="22"/>
        <v>14.666666666666668</v>
      </c>
      <c r="BZ65" s="72">
        <f t="shared" si="22"/>
        <v>63.694267515923556</v>
      </c>
      <c r="CA65" s="72">
        <f t="shared" si="22"/>
        <v>35.031847133757957</v>
      </c>
      <c r="CB65" s="72">
        <f t="shared" si="22"/>
        <v>41.401273885350314</v>
      </c>
      <c r="CC65" s="72">
        <f t="shared" si="22"/>
        <v>46.70912951167729</v>
      </c>
      <c r="CD65" s="72">
        <f t="shared" si="22"/>
        <v>5</v>
      </c>
      <c r="CE65" s="72">
        <f t="shared" si="22"/>
        <v>9</v>
      </c>
      <c r="CF65" s="72">
        <f t="shared" si="22"/>
        <v>3</v>
      </c>
      <c r="CG65" s="72">
        <f t="shared" si="22"/>
        <v>5.666666666666667</v>
      </c>
      <c r="CH65" s="72">
        <f t="shared" si="22"/>
        <v>16.359828985254332</v>
      </c>
      <c r="CI65" s="72">
        <f t="shared" si="22"/>
        <v>29.447692173457803</v>
      </c>
      <c r="CJ65" s="72">
        <f t="shared" si="22"/>
        <v>9.8158973911525997</v>
      </c>
      <c r="CK65" s="72">
        <f t="shared" si="22"/>
        <v>18.54113951662158</v>
      </c>
      <c r="CL65" s="72">
        <f t="shared" si="22"/>
        <v>15</v>
      </c>
      <c r="CM65" s="72">
        <f t="shared" si="22"/>
        <v>23</v>
      </c>
      <c r="CN65" s="72">
        <f t="shared" si="22"/>
        <v>4</v>
      </c>
      <c r="CO65" s="72">
        <f t="shared" si="22"/>
        <v>14.000000000000002</v>
      </c>
      <c r="CP65" s="72">
        <f t="shared" si="22"/>
        <v>46.529903217801291</v>
      </c>
      <c r="CQ65" s="72">
        <f t="shared" si="22"/>
        <v>71.345851600628663</v>
      </c>
      <c r="CR65" s="72">
        <f t="shared" si="22"/>
        <v>21.71395483497394</v>
      </c>
      <c r="CS65" s="72">
        <f t="shared" si="22"/>
        <v>43.42790966994788</v>
      </c>
      <c r="CT65" s="72">
        <f t="shared" si="22"/>
        <v>34</v>
      </c>
      <c r="CU65" s="72">
        <f t="shared" si="22"/>
        <v>17</v>
      </c>
      <c r="CV65" s="72">
        <f t="shared" si="22"/>
        <v>35</v>
      </c>
      <c r="CW65" s="72">
        <f t="shared" si="22"/>
        <v>28.666666666666661</v>
      </c>
      <c r="CX65" s="72">
        <f t="shared" si="22"/>
        <v>91.247405711014096</v>
      </c>
      <c r="CY65" s="72">
        <f t="shared" si="22"/>
        <v>45.623702855507034</v>
      </c>
      <c r="CZ65" s="72">
        <f t="shared" si="22"/>
        <v>93.931152937808619</v>
      </c>
      <c r="DA65" s="72">
        <f t="shared" si="22"/>
        <v>76.934087168109912</v>
      </c>
      <c r="DB65" s="72">
        <f t="shared" si="22"/>
        <v>96</v>
      </c>
      <c r="DC65" s="72">
        <f t="shared" si="22"/>
        <v>66</v>
      </c>
      <c r="DD65" s="72">
        <f t="shared" si="22"/>
        <v>57</v>
      </c>
      <c r="DE65" s="72">
        <f t="shared" si="22"/>
        <v>72.999999999999986</v>
      </c>
      <c r="DF65" s="72">
        <f t="shared" si="22"/>
        <v>195.98236158745706</v>
      </c>
      <c r="DG65" s="72">
        <f t="shared" si="22"/>
        <v>134.73787359137671</v>
      </c>
      <c r="DH65" s="72">
        <f t="shared" si="22"/>
        <v>116.36452719255264</v>
      </c>
      <c r="DI65" s="72">
        <f t="shared" si="22"/>
        <v>149.02825412379545</v>
      </c>
      <c r="DJ65" s="66"/>
      <c r="DK65" s="72">
        <f t="shared" ref="DK65:EX65" si="23">SUM(DK5:DK22,DK57:DK58,DK24:DK56)</f>
        <v>64</v>
      </c>
      <c r="DL65" s="72">
        <f t="shared" si="23"/>
        <v>98</v>
      </c>
      <c r="DM65" s="72">
        <f t="shared" si="23"/>
        <v>89</v>
      </c>
      <c r="DN65" s="72">
        <f t="shared" si="23"/>
        <v>83.666666666666643</v>
      </c>
      <c r="DO65" s="72">
        <f t="shared" si="23"/>
        <v>201.13979215554801</v>
      </c>
      <c r="DP65" s="72">
        <f t="shared" si="23"/>
        <v>307.99530673818288</v>
      </c>
      <c r="DQ65" s="72">
        <f t="shared" si="23"/>
        <v>279.710023466309</v>
      </c>
      <c r="DR65" s="72">
        <f t="shared" si="23"/>
        <v>262.94837412001334</v>
      </c>
      <c r="DS65" s="72">
        <f t="shared" si="23"/>
        <v>32</v>
      </c>
      <c r="DT65" s="72">
        <f t="shared" si="23"/>
        <v>41</v>
      </c>
      <c r="DU65" s="72">
        <f t="shared" si="23"/>
        <v>34</v>
      </c>
      <c r="DV65" s="72">
        <f t="shared" si="23"/>
        <v>35.666666666666664</v>
      </c>
      <c r="DW65" s="72">
        <f t="shared" si="23"/>
        <v>117.58941695247428</v>
      </c>
      <c r="DX65" s="72">
        <f t="shared" si="23"/>
        <v>150.66144047035772</v>
      </c>
      <c r="DY65" s="72">
        <f t="shared" si="23"/>
        <v>124.93875551200392</v>
      </c>
      <c r="DZ65" s="72">
        <f t="shared" si="23"/>
        <v>131.06320431161197</v>
      </c>
      <c r="EA65" s="72">
        <f t="shared" si="23"/>
        <v>151</v>
      </c>
      <c r="EB65" s="72">
        <f t="shared" si="23"/>
        <v>100</v>
      </c>
      <c r="EC65" s="72">
        <f t="shared" si="23"/>
        <v>307</v>
      </c>
      <c r="ED65" s="72">
        <f t="shared" si="23"/>
        <v>186.00000000000003</v>
      </c>
      <c r="EE65" s="72">
        <f t="shared" si="23"/>
        <v>439.83998757185014</v>
      </c>
      <c r="EF65" s="72">
        <f t="shared" si="23"/>
        <v>291.28475998135769</v>
      </c>
      <c r="EG65" s="72">
        <f t="shared" si="23"/>
        <v>894.24421314276844</v>
      </c>
      <c r="EH65" s="72">
        <f t="shared" si="23"/>
        <v>541.78965356532547</v>
      </c>
      <c r="EI65" s="72">
        <f t="shared" si="23"/>
        <v>52</v>
      </c>
      <c r="EJ65" s="72">
        <f t="shared" si="23"/>
        <v>43</v>
      </c>
      <c r="EK65" s="72">
        <f t="shared" si="23"/>
        <v>53</v>
      </c>
      <c r="EL65" s="72">
        <f t="shared" si="23"/>
        <v>49.333333333333343</v>
      </c>
      <c r="EM65" s="72">
        <f t="shared" si="23"/>
        <v>153.33805142722332</v>
      </c>
      <c r="EN65" s="72">
        <f t="shared" si="23"/>
        <v>126.79877329558856</v>
      </c>
      <c r="EO65" s="72">
        <f t="shared" si="23"/>
        <v>156.28686010851604</v>
      </c>
      <c r="EP65" s="72">
        <f>SUM(EP5:EP22,EP57:EP58,EP24:EP56)</f>
        <v>145.47456161044261</v>
      </c>
      <c r="EQ65" s="72">
        <f t="shared" si="23"/>
        <v>786</v>
      </c>
      <c r="ER65" s="72">
        <f t="shared" si="23"/>
        <v>651</v>
      </c>
      <c r="ES65" s="72">
        <f t="shared" si="23"/>
        <v>462</v>
      </c>
      <c r="ET65" s="72">
        <f t="shared" si="23"/>
        <v>633</v>
      </c>
      <c r="EU65" s="72">
        <f t="shared" si="23"/>
        <v>1738.3227176220807</v>
      </c>
      <c r="EV65" s="72">
        <f t="shared" si="23"/>
        <v>1439.7558386411893</v>
      </c>
      <c r="EW65" s="72">
        <f t="shared" si="23"/>
        <v>1021.7622080679405</v>
      </c>
      <c r="EX65" s="72">
        <f t="shared" si="23"/>
        <v>1399.9469214437363</v>
      </c>
      <c r="EY65" s="43"/>
      <c r="EZ65" s="77"/>
      <c r="FA65" s="77"/>
      <c r="FB65" s="77"/>
      <c r="FC65" s="77"/>
      <c r="FD65" s="77"/>
      <c r="FE65" s="77"/>
    </row>
    <row r="66" spans="1:394" x14ac:dyDescent="0.25">
      <c r="A66" s="17"/>
      <c r="B66" s="18"/>
      <c r="C66" s="10" t="s">
        <v>186</v>
      </c>
      <c r="D66" s="119"/>
      <c r="E66" s="119"/>
      <c r="F66" s="119"/>
      <c r="G66" s="16">
        <f>STDEV(D65:F65)/SQRT(3)</f>
        <v>56.205970422287969</v>
      </c>
      <c r="H66" s="119"/>
      <c r="I66" s="119"/>
      <c r="J66" s="119"/>
      <c r="K66" s="16">
        <f>STDEV(H65:J65)/SQRT(3)</f>
        <v>157.94109335599848</v>
      </c>
      <c r="L66" s="119"/>
      <c r="M66" s="119"/>
      <c r="N66" s="119"/>
      <c r="O66" s="16">
        <f>STDEV(L65:N65)/SQRT(3)</f>
        <v>27.024680078279065</v>
      </c>
      <c r="P66" s="119"/>
      <c r="Q66" s="119"/>
      <c r="R66" s="119"/>
      <c r="S66" s="16">
        <f>STDEV(P65:R65)/SQRT(3)</f>
        <v>97.80211377489519</v>
      </c>
      <c r="T66" s="119"/>
      <c r="U66" s="119"/>
      <c r="V66" s="119"/>
      <c r="W66" s="16">
        <f>STDEV(T65:V65)/SQRT(3)</f>
        <v>314.53899246004113</v>
      </c>
      <c r="X66" s="119"/>
      <c r="Y66" s="119"/>
      <c r="Z66" s="119"/>
      <c r="AA66" s="16">
        <f>STDEV(X65:Z65)/SQRT(3)</f>
        <v>670.7923235470613</v>
      </c>
      <c r="AB66" s="119"/>
      <c r="AC66" s="119"/>
      <c r="AD66" s="119"/>
      <c r="AE66" s="16">
        <f>STDEV(AB65:AD65)/SQRT(3)</f>
        <v>24.828299266048095</v>
      </c>
      <c r="AF66" s="119"/>
      <c r="AG66" s="119"/>
      <c r="AH66" s="119"/>
      <c r="AI66" s="16">
        <f>STDEV(AF65:AH65)/SQRT(3)</f>
        <v>84.718946540200534</v>
      </c>
      <c r="AJ66" s="120"/>
      <c r="AK66" s="119"/>
      <c r="AL66" s="121"/>
      <c r="AM66" s="119"/>
      <c r="AN66" s="122"/>
      <c r="AO66" s="119"/>
      <c r="AP66" s="16">
        <f>STDEV(AN65:AO65,AK65)/SQRT(3)</f>
        <v>156.69184194888174</v>
      </c>
      <c r="AQ66" s="119"/>
      <c r="AR66" s="119"/>
      <c r="AS66" s="119"/>
      <c r="AT66" s="119"/>
      <c r="AU66" s="119"/>
      <c r="AV66" s="16">
        <f>STDEV(AT65:AU65,AQ65)/SQRT(3)</f>
        <v>519.81104680494218</v>
      </c>
      <c r="AW66" s="119"/>
      <c r="AX66" s="119"/>
      <c r="AY66" s="119"/>
      <c r="AZ66" s="16">
        <f>STDEV(AW65:AY65)/SQRT(3)</f>
        <v>777.13712503721683</v>
      </c>
      <c r="BA66" s="119"/>
      <c r="BB66" s="119"/>
      <c r="BC66" s="119"/>
      <c r="BD66" s="16">
        <f>STDEV(BA65:BC65)/SQRT(3)</f>
        <v>2442.3937469741563</v>
      </c>
      <c r="BE66" s="119"/>
      <c r="BF66" s="119"/>
      <c r="BG66" s="119"/>
      <c r="BH66" s="16">
        <f>STDEV(BE65:BG65)/SQRT(3)</f>
        <v>83.387315848661416</v>
      </c>
      <c r="BI66" s="119"/>
      <c r="BJ66" s="119"/>
      <c r="BK66" s="119"/>
      <c r="BL66" s="16">
        <f>STDEV(BI65:BK65)/SQRT(3)</f>
        <v>221.30391679581021</v>
      </c>
      <c r="BM66" s="119"/>
      <c r="BN66" s="119"/>
      <c r="BO66" s="119"/>
      <c r="BP66" s="16">
        <f>STDEV(BM65:BO65)/SQRT(3)</f>
        <v>43.347433603386492</v>
      </c>
      <c r="BQ66" s="119"/>
      <c r="BR66" s="119"/>
      <c r="BS66" s="119"/>
      <c r="BT66" s="16">
        <f>STDEV(BQ65:BS65)/SQRT(3)</f>
        <v>126.26446792970279</v>
      </c>
      <c r="BU66" s="123"/>
      <c r="BV66" s="119"/>
      <c r="BW66" s="119"/>
      <c r="BX66" s="119"/>
      <c r="BY66" s="16">
        <f>STDEV(BV65:BX65)/SQRT(3)</f>
        <v>2.7284509239574821</v>
      </c>
      <c r="BZ66" s="119"/>
      <c r="CA66" s="119"/>
      <c r="CB66" s="119"/>
      <c r="CC66" s="16">
        <f>STDEV(BZ65:CB65)/SQRT(3)</f>
        <v>8.6893341527308365</v>
      </c>
      <c r="CD66" s="119"/>
      <c r="CE66" s="119"/>
      <c r="CF66" s="119"/>
      <c r="CG66" s="16">
        <f>STDEV(CD65:CF65)/SQRT(3)</f>
        <v>1.763834207376394</v>
      </c>
      <c r="CH66" s="119"/>
      <c r="CI66" s="119"/>
      <c r="CJ66" s="119"/>
      <c r="CK66" s="16">
        <f>STDEV(CH65:CJ65)/SQRT(3)</f>
        <v>5.7712051982038863</v>
      </c>
      <c r="CL66" s="119"/>
      <c r="CM66" s="119"/>
      <c r="CN66" s="119"/>
      <c r="CO66" s="16">
        <f>STDEV(CL65:CN65)/SQRT(3)</f>
        <v>5.5075705472861021</v>
      </c>
      <c r="CP66" s="119"/>
      <c r="CQ66" s="119"/>
      <c r="CR66" s="119"/>
      <c r="CS66" s="16">
        <f>STDEV(CP65:CR65)/SQRT(3)</f>
        <v>14.32749447902124</v>
      </c>
      <c r="CT66" s="119"/>
      <c r="CU66" s="119"/>
      <c r="CV66" s="119"/>
      <c r="CW66" s="16">
        <f>STDEV(CT65:CV65)/SQRT(3)</f>
        <v>5.8404718226450756</v>
      </c>
      <c r="CX66" s="119"/>
      <c r="CY66" s="119"/>
      <c r="CZ66" s="119"/>
      <c r="DA66" s="16">
        <f>STDEV(CX65:CZ65)/SQRT(3)</f>
        <v>15.67435005719534</v>
      </c>
      <c r="DB66" s="119"/>
      <c r="DC66" s="119"/>
      <c r="DD66" s="119"/>
      <c r="DE66" s="16">
        <f>STDEV(DB65:DD65)/SQRT(3)</f>
        <v>11.789826122551597</v>
      </c>
      <c r="DF66" s="119"/>
      <c r="DG66" s="119"/>
      <c r="DH66" s="119"/>
      <c r="DI66" s="16">
        <f>STDEV(DF65:DH65)/SQRT(3)</f>
        <v>24.068728814616176</v>
      </c>
      <c r="DJ66" s="123"/>
      <c r="DK66" s="119"/>
      <c r="DL66" s="119"/>
      <c r="DM66" s="119"/>
      <c r="DN66" s="16">
        <f>STDEV(DK65:DM65)/SQRT(3)</f>
        <v>10.170764201594915</v>
      </c>
      <c r="DO66" s="119"/>
      <c r="DP66" s="119"/>
      <c r="DQ66" s="119"/>
      <c r="DR66" s="16">
        <f>STDEV(DO65:DQ65)/SQRT(3)</f>
        <v>31.964771837060866</v>
      </c>
      <c r="DS66" s="119"/>
      <c r="DT66" s="119"/>
      <c r="DU66" s="119"/>
      <c r="DV66" s="16">
        <f>STDEV(DS65:DU65)/SQRT(3)</f>
        <v>2.728450923957479</v>
      </c>
      <c r="DW66" s="119"/>
      <c r="DX66" s="119"/>
      <c r="DY66" s="119"/>
      <c r="DZ66" s="16">
        <f>STDEV(DW65:DY65)/SQRT(3)</f>
        <v>10.026154791612571</v>
      </c>
      <c r="EA66" s="119"/>
      <c r="EB66" s="119"/>
      <c r="EC66" s="119"/>
      <c r="ED66" s="16">
        <f>STDEV(EA65:EC65)/SQRT(3)</f>
        <v>62.265560304232395</v>
      </c>
      <c r="EE66" s="119"/>
      <c r="EF66" s="119"/>
      <c r="EG66" s="119"/>
      <c r="EH66" s="16">
        <f>STDEV(EE65:EG65)/SQRT(3)</f>
        <v>181.37008788323095</v>
      </c>
      <c r="EI66" s="119"/>
      <c r="EJ66" s="119"/>
      <c r="EK66" s="119"/>
      <c r="EL66" s="16">
        <f>STDEV(EI65:EK65)/SQRT(3)</f>
        <v>3.1797973380564857</v>
      </c>
      <c r="EM66" s="119"/>
      <c r="EN66" s="119"/>
      <c r="EO66" s="119"/>
      <c r="EP66" s="16">
        <f>STDEV(EM65:EO65)/SQRT(3)</f>
        <v>9.3766139952125389</v>
      </c>
      <c r="EQ66" s="119"/>
      <c r="ER66" s="119"/>
      <c r="ES66" s="119"/>
      <c r="ET66" s="16">
        <f>STDEV(EQ65:ES65)/SQRT(3)</f>
        <v>93.962758580194958</v>
      </c>
      <c r="EU66" s="119"/>
      <c r="EV66" s="119"/>
      <c r="EW66" s="119"/>
      <c r="EX66" s="16">
        <f>STDEV(EU65:EW65)/SQRT(3)</f>
        <v>207.80864866462099</v>
      </c>
      <c r="EY66" s="43"/>
      <c r="EZ66" s="77"/>
      <c r="FA66" s="77"/>
      <c r="FB66" s="77"/>
      <c r="FC66" s="77"/>
      <c r="FD66" s="77"/>
      <c r="FE66" s="77"/>
    </row>
    <row r="67" spans="1:394" x14ac:dyDescent="0.25">
      <c r="A67" s="17"/>
      <c r="B67" s="20"/>
      <c r="C67" s="74" t="s">
        <v>171</v>
      </c>
      <c r="D67" s="73">
        <f>AVERAGE(D5:D22,D57:D58,D24:D56)</f>
        <v>6.5283018867924527</v>
      </c>
      <c r="E67" s="73">
        <f>AVERAGE(E5:E22,E57:E58,E24:E56)</f>
        <v>2.9056603773584904</v>
      </c>
      <c r="F67" s="73">
        <f>AVERAGE(F5:F22,F57:F58,F24:F56)</f>
        <v>5.2452830188679247</v>
      </c>
      <c r="G67" s="66"/>
      <c r="H67" s="66"/>
      <c r="I67" s="66"/>
      <c r="J67" s="66"/>
      <c r="K67" s="66"/>
      <c r="L67" s="73">
        <f>AVERAGE(L5:L22,L57:L58,L24:L56)</f>
        <v>2.6226415094339623</v>
      </c>
      <c r="M67" s="73">
        <f>AVERAGE(M5:M22,M57:M58,M24:M56)</f>
        <v>0.8867924528301887</v>
      </c>
      <c r="N67" s="73">
        <f>AVERAGE(N5:N22,N57:N58,N24:N56)</f>
        <v>2.0377358490566038</v>
      </c>
      <c r="O67" s="66"/>
      <c r="P67" s="66"/>
      <c r="Q67" s="66"/>
      <c r="R67" s="66"/>
      <c r="S67" s="66"/>
      <c r="T67" s="73">
        <f>AVERAGE(T5:T22,T57:T58,T24:T56)</f>
        <v>20.415094339622641</v>
      </c>
      <c r="U67" s="73">
        <f>AVERAGE(U5:U22,U57:U58,U24:U56)</f>
        <v>37.698113207547166</v>
      </c>
      <c r="V67" s="73">
        <f>AVERAGE(V5:V22,V57:V58,V24:V56)</f>
        <v>19.415094339622641</v>
      </c>
      <c r="W67" s="66"/>
      <c r="X67" s="66"/>
      <c r="Y67" s="66"/>
      <c r="Z67" s="66"/>
      <c r="AA67" s="66"/>
      <c r="AB67" s="73">
        <f>AVERAGE(AB5:AB22,AB57:AB58,AB24:AB56)</f>
        <v>20.132075471698112</v>
      </c>
      <c r="AC67" s="73">
        <f>AVERAGE(AC5:AC22,AC57:AC58,AC24:AC56)</f>
        <v>18.547169811320753</v>
      </c>
      <c r="AD67" s="73">
        <f>AVERAGE(AD5:AD22,AD57:AD58,AD24:AD56)</f>
        <v>19.037735849056602</v>
      </c>
      <c r="AE67" s="66"/>
      <c r="AF67" s="66"/>
      <c r="AG67" s="66"/>
      <c r="AH67" s="66"/>
      <c r="AI67" s="66"/>
      <c r="AJ67" s="66"/>
      <c r="AK67" s="73">
        <f>AVERAGE(AK5:AK22,AK57:AK58,AK24:AK56)</f>
        <v>100.39622641509433</v>
      </c>
      <c r="AL67" s="98">
        <f>AVERAGE(AL5:AL22,AL57:AL58,AL24:AL56)</f>
        <v>48.528301886792455</v>
      </c>
      <c r="AM67" s="99">
        <f>AVERAGE(AM5:AM22,AM57:AM58,AM24:AM56)</f>
        <v>49.811320754716981</v>
      </c>
      <c r="AN67" s="100"/>
      <c r="AO67" s="73">
        <f>AVERAGE(AO5:AO22,AO57:AO58,AO24:AO56)</f>
        <v>108.05660377358491</v>
      </c>
      <c r="AP67" s="66"/>
      <c r="AQ67" s="66"/>
      <c r="AR67" s="66"/>
      <c r="AS67" s="66"/>
      <c r="AT67" s="66"/>
      <c r="AU67" s="66"/>
      <c r="AV67" s="66"/>
      <c r="AW67" s="73">
        <f>AVERAGE(AW5:AW22,AW57:AW58,AW24:AW56)</f>
        <v>103.64150943396227</v>
      </c>
      <c r="AX67" s="73">
        <f>AVERAGE(AX5:AX22,AX57:AX58,AX24:AX56)</f>
        <v>53.264150943396224</v>
      </c>
      <c r="AY67" s="73">
        <f>AVERAGE(AY5:AY22,AY57:AY58,AY24:AY56)</f>
        <v>84.075471698113205</v>
      </c>
      <c r="AZ67" s="66"/>
      <c r="BA67" s="66"/>
      <c r="BB67" s="66"/>
      <c r="BC67" s="66"/>
      <c r="BD67" s="66"/>
      <c r="BE67" s="73">
        <f>AVERAGE(BE5:BE22,BE57:BE58,BE24:BE56)</f>
        <v>23.584905660377359</v>
      </c>
      <c r="BF67" s="73">
        <f>AVERAGE(BF5:BF22,BF57:BF58,BF24:BF56)</f>
        <v>18.679245283018869</v>
      </c>
      <c r="BG67" s="73">
        <f>AVERAGE(BG5:BG22,BG57:BG58,BG24:BG56)</f>
        <v>19.075471698113208</v>
      </c>
      <c r="BH67" s="66"/>
      <c r="BI67" s="66"/>
      <c r="BJ67" s="66"/>
      <c r="BK67" s="66"/>
      <c r="BL67" s="66"/>
      <c r="BM67" s="73">
        <f>AVERAGE(BM5:BM22,BM57:BM58,BM24:BM56)</f>
        <v>4.5849056603773581</v>
      </c>
      <c r="BN67" s="73">
        <f>AVERAGE(BN5:BN22,BN57:BN58,BN24:BN56)</f>
        <v>1.7547169811320755</v>
      </c>
      <c r="BO67" s="73">
        <f>AVERAGE(BO5:BO22,BO57:BO58,BO24:BO56)</f>
        <v>3.2830188679245285</v>
      </c>
      <c r="BP67" s="66"/>
      <c r="BQ67" s="66"/>
      <c r="BR67" s="66"/>
      <c r="BS67" s="66"/>
      <c r="BT67" s="66"/>
      <c r="BU67" s="59"/>
      <c r="BV67" s="73">
        <f>AVERAGE(BV5:BV22,BV57:BV58,BV24:BV56)</f>
        <v>0.37735849056603776</v>
      </c>
      <c r="BW67" s="73">
        <f>AVERAGE(BW5:BW22,BW57:BW58,BW24:BW56)</f>
        <v>0.20754716981132076</v>
      </c>
      <c r="BX67" s="73">
        <f>AVERAGE(BX5:BX22,BX57:BX58,BX24:BX56)</f>
        <v>0.24528301886792453</v>
      </c>
      <c r="BY67" s="66"/>
      <c r="BZ67" s="66"/>
      <c r="CA67" s="66"/>
      <c r="CB67" s="66"/>
      <c r="CC67" s="66"/>
      <c r="CD67" s="73">
        <f>AVERAGE(CD5:CD22,CD57:CD58,CD24:CD56)</f>
        <v>9.4339622641509441E-2</v>
      </c>
      <c r="CE67" s="73">
        <f>AVERAGE(CE5:CE22,CE57:CE58,CE24:CE56)</f>
        <v>0.16981132075471697</v>
      </c>
      <c r="CF67" s="73">
        <f>AVERAGE(CF5:CF22,CF57:CF58,CF24:CF56)</f>
        <v>5.6603773584905662E-2</v>
      </c>
      <c r="CG67" s="66"/>
      <c r="CH67" s="66"/>
      <c r="CI67" s="66"/>
      <c r="CJ67" s="66"/>
      <c r="CK67" s="66"/>
      <c r="CL67" s="73">
        <f>AVERAGE(CL5:CL22,CL57:CL58,CL24:CL56)</f>
        <v>0.28301886792452829</v>
      </c>
      <c r="CM67" s="73">
        <f>AVERAGE(CM5:CM22,CM57:CM58,CM24:CM56)</f>
        <v>0.43396226415094341</v>
      </c>
      <c r="CN67" s="73">
        <f>AVERAGE(CN5:CN22,CN57:CN58,CN24:CN56)</f>
        <v>7.5471698113207544E-2</v>
      </c>
      <c r="CO67" s="66"/>
      <c r="CP67" s="66"/>
      <c r="CQ67" s="66"/>
      <c r="CR67" s="66"/>
      <c r="CS67" s="66"/>
      <c r="CT67" s="73">
        <f>AVERAGE(CT5:CT22,CT57:CT58,CT24:CT56)</f>
        <v>0.64150943396226412</v>
      </c>
      <c r="CU67" s="73">
        <f>AVERAGE(CU5:CU22,CU57:CU58,CU24:CU56)</f>
        <v>0.32075471698113206</v>
      </c>
      <c r="CV67" s="73">
        <f>AVERAGE(CV5:CV22,CV57:CV58,CV24:CV56)</f>
        <v>0.660377358490566</v>
      </c>
      <c r="CW67" s="59"/>
      <c r="CX67" s="59"/>
      <c r="CY67" s="59"/>
      <c r="CZ67" s="59"/>
      <c r="DA67" s="59"/>
      <c r="DB67" s="73">
        <f>AVERAGE(DB5:DB22,DB57:DB58,DB24:DB56)</f>
        <v>1.8113207547169812</v>
      </c>
      <c r="DC67" s="73">
        <f>AVERAGE(DC5:DC22,DC57:DC58,DC24:DC56)</f>
        <v>1.2452830188679245</v>
      </c>
      <c r="DD67" s="73">
        <f>AVERAGE(DD5:DD22,DD57:DD58,DD24:DD56)</f>
        <v>1.0754716981132075</v>
      </c>
      <c r="DE67" s="66"/>
      <c r="DF67" s="66"/>
      <c r="DG67" s="66"/>
      <c r="DH67" s="66"/>
      <c r="DI67" s="66"/>
      <c r="DJ67" s="66"/>
      <c r="DK67" s="73">
        <f>AVERAGE(DK5:DK22,DK57:DK58,DK24:DK56)</f>
        <v>1.2075471698113207</v>
      </c>
      <c r="DL67" s="73">
        <f>AVERAGE(DL5:DL22,DL57:DL58,DL24:DL56)</f>
        <v>1.8490566037735849</v>
      </c>
      <c r="DM67" s="73">
        <f>AVERAGE(DM5:DM22,DM57:DM58,DM24:DM56)</f>
        <v>1.679245283018868</v>
      </c>
      <c r="DN67" s="66"/>
      <c r="DO67" s="66"/>
      <c r="DP67" s="66"/>
      <c r="DQ67" s="66"/>
      <c r="DR67" s="66"/>
      <c r="DS67" s="73">
        <f>AVERAGE(DS5:DS22,DS57:DS58,DS24:DS56)</f>
        <v>0.60377358490566035</v>
      </c>
      <c r="DT67" s="73">
        <f>AVERAGE(DT5:DT22,DT57:DT58,DT24:DT56)</f>
        <v>0.77358490566037741</v>
      </c>
      <c r="DU67" s="73">
        <f>AVERAGE(DU5:DU22,DU57:DU58,DU24:DU56)</f>
        <v>0.64150943396226412</v>
      </c>
      <c r="DV67" s="66"/>
      <c r="DW67" s="66"/>
      <c r="DX67" s="66"/>
      <c r="DY67" s="66"/>
      <c r="DZ67" s="66"/>
      <c r="EA67" s="73">
        <f>AVERAGE(EA5:EA22,EA57:EA58,EA24:EA56)</f>
        <v>2.8490566037735849</v>
      </c>
      <c r="EB67" s="73">
        <f>AVERAGE(EB5:EB22,EB57:EB58,EB24:EB56)</f>
        <v>1.8867924528301887</v>
      </c>
      <c r="EC67" s="73">
        <f>AVERAGE(EC5:EC22,EC57:EC58,EC24:EC56)</f>
        <v>5.7924528301886795</v>
      </c>
      <c r="ED67" s="66"/>
      <c r="EE67" s="66"/>
      <c r="EF67" s="66"/>
      <c r="EG67" s="66"/>
      <c r="EH67" s="66"/>
      <c r="EI67" s="73">
        <f>AVERAGE(EI5:EI22,EI57:EI58,EI24:EI56)</f>
        <v>0.98113207547169812</v>
      </c>
      <c r="EJ67" s="73">
        <f>AVERAGE(EJ5:EJ22,EJ57:EJ58,EJ24:EJ56)</f>
        <v>0.81132075471698117</v>
      </c>
      <c r="EK67" s="73">
        <f>AVERAGE(EK5:EK22,EK57:EK58,EK24:EK56)</f>
        <v>1</v>
      </c>
      <c r="EL67" s="66"/>
      <c r="EM67" s="66"/>
      <c r="EN67" s="66"/>
      <c r="EO67" s="66"/>
      <c r="EP67" s="66"/>
      <c r="EQ67" s="73">
        <f>AVERAGE(EQ5:EQ22,EQ57:EQ58,EQ24:EQ56)</f>
        <v>14.830188679245284</v>
      </c>
      <c r="ER67" s="73">
        <f>AVERAGE(ER5:ER22,ER57:ER58,ER24:ER56)</f>
        <v>12.283018867924529</v>
      </c>
      <c r="ES67" s="73">
        <f>AVERAGE(ES5:ES22,ES57:ES58,ES24:ES56)</f>
        <v>8.7169811320754711</v>
      </c>
      <c r="ET67" s="66"/>
      <c r="EU67" s="66"/>
      <c r="EV67" s="66"/>
      <c r="EW67" s="66"/>
      <c r="EX67" s="66"/>
      <c r="EY67" s="66"/>
      <c r="EZ67" s="66"/>
      <c r="FA67" s="66"/>
      <c r="FB67" s="66"/>
      <c r="FC67" s="66"/>
      <c r="FD67" s="66"/>
      <c r="FE67" s="66"/>
    </row>
    <row r="68" spans="1:394" x14ac:dyDescent="0.25">
      <c r="A68" s="17"/>
      <c r="B68" s="20"/>
      <c r="C68" s="74" t="s">
        <v>170</v>
      </c>
      <c r="D68" s="73">
        <f>(COUNTIF(D5:D58,"&gt;0"))-1</f>
        <v>16</v>
      </c>
      <c r="E68" s="73">
        <f>(COUNTIF(E5:E58,"&gt;0"))-1</f>
        <v>19</v>
      </c>
      <c r="F68" s="73">
        <f>(COUNTIF(F5:F58,"&gt;0"))-1</f>
        <v>21</v>
      </c>
      <c r="G68" s="78">
        <f>AVERAGE(D68:F68)</f>
        <v>18.666666666666668</v>
      </c>
      <c r="H68" s="66"/>
      <c r="I68" s="66"/>
      <c r="J68" s="66"/>
      <c r="K68" s="66"/>
      <c r="L68" s="73">
        <f>(COUNTIF(L5:L58,"&gt;0"))-1</f>
        <v>20</v>
      </c>
      <c r="M68" s="73">
        <f>(COUNTIF(M5:M58,"&gt;0"))-1</f>
        <v>11</v>
      </c>
      <c r="N68" s="73">
        <f>(COUNTIF(N5:N58,"&gt;0"))-1</f>
        <v>16</v>
      </c>
      <c r="O68" s="78">
        <f>AVERAGE(L68:N68)</f>
        <v>15.666666666666666</v>
      </c>
      <c r="P68" s="66"/>
      <c r="Q68" s="66"/>
      <c r="R68" s="66"/>
      <c r="S68" s="66"/>
      <c r="T68" s="73">
        <f>(COUNTIF(T5:T58,"&gt;0"))-1</f>
        <v>26</v>
      </c>
      <c r="U68" s="73">
        <f t="shared" ref="U68:V68" si="24">(COUNTIF(U5:U58,"&gt;0"))-1</f>
        <v>26</v>
      </c>
      <c r="V68" s="73">
        <f t="shared" si="24"/>
        <v>27</v>
      </c>
      <c r="W68" s="78">
        <f>AVERAGE(T68:V68)</f>
        <v>26.333333333333332</v>
      </c>
      <c r="X68" s="66"/>
      <c r="Y68" s="66"/>
      <c r="Z68" s="66"/>
      <c r="AA68" s="66"/>
      <c r="AB68" s="73">
        <f>(COUNTIF(AB5:AB58,"&gt;0"))-1</f>
        <v>24</v>
      </c>
      <c r="AC68" s="73">
        <f t="shared" ref="AC68:AD68" si="25">(COUNTIF(AC5:AC58,"&gt;0"))-1</f>
        <v>28</v>
      </c>
      <c r="AD68" s="73">
        <f t="shared" si="25"/>
        <v>25</v>
      </c>
      <c r="AE68" s="78">
        <f>AVERAGE(AB68:AD68)</f>
        <v>25.666666666666668</v>
      </c>
      <c r="AG68" s="66"/>
      <c r="AH68" s="66"/>
      <c r="AI68" s="66"/>
      <c r="AJ68" s="87"/>
      <c r="AK68" s="100">
        <f>(COUNTIF(AK5:AK58,"&gt;0"))-1</f>
        <v>24</v>
      </c>
      <c r="AL68" s="73">
        <f>(COUNTIF(AL5:AL58,"&gt;0"))-1</f>
        <v>16</v>
      </c>
      <c r="AM68" s="73">
        <f>(COUNTIF(AM5:AM58,"&gt;0"))-1</f>
        <v>16</v>
      </c>
      <c r="AN68" s="100">
        <f>(COUNTIF(AN5:AN58,"&gt;0"))-1</f>
        <v>20</v>
      </c>
      <c r="AO68" s="73">
        <f>(COUNTIF(AO5:AO58,"&gt;0"))-1</f>
        <v>17</v>
      </c>
      <c r="AP68" s="78">
        <f>AVERAGE(AK68:AO68)</f>
        <v>18.600000000000001</v>
      </c>
      <c r="AQ68" s="66"/>
      <c r="AR68" s="66"/>
      <c r="AS68" s="66"/>
      <c r="AT68" s="66"/>
      <c r="AU68" s="66"/>
      <c r="AV68" s="66"/>
      <c r="AW68" s="99">
        <f>(COUNTIF(AW5:AW58,"&gt;0"))-1</f>
        <v>18</v>
      </c>
      <c r="AX68" s="99">
        <f>(COUNTIF(AX5:AX58,"&gt;0"))-1</f>
        <v>17</v>
      </c>
      <c r="AY68" s="99">
        <f>(COUNTIF(AY5:AY58,"&gt;0"))-1</f>
        <v>20</v>
      </c>
      <c r="AZ68" s="78">
        <f>AVERAGE(AW68:AY68)</f>
        <v>18.333333333333332</v>
      </c>
      <c r="BA68" s="66"/>
      <c r="BB68" s="66"/>
      <c r="BC68" s="66"/>
      <c r="BD68" s="66"/>
      <c r="BE68" s="99">
        <f>(COUNTIF(BE5:BE58,"&gt;0"))-1</f>
        <v>18</v>
      </c>
      <c r="BF68" s="99">
        <f>(COUNTIF(BF5:BF58,"&gt;0"))-1</f>
        <v>18</v>
      </c>
      <c r="BG68" s="99">
        <f>(COUNTIF(BG5:BG58,"&gt;0"))-1</f>
        <v>17</v>
      </c>
      <c r="BH68" s="78">
        <f>AVERAGE(BE68:BG68)</f>
        <v>17.666666666666668</v>
      </c>
      <c r="BI68" s="66"/>
      <c r="BJ68" s="66"/>
      <c r="BK68" s="66"/>
      <c r="BL68" s="66"/>
      <c r="BM68" s="99">
        <f>(COUNTIF(BM5:BM58,"&gt;0"))-1</f>
        <v>22</v>
      </c>
      <c r="BN68" s="99">
        <f>(COUNTIF(BN5:BN58,"&gt;0"))-1</f>
        <v>15</v>
      </c>
      <c r="BO68" s="99">
        <f>(COUNTIF(BO5:BO58,"&gt;0"))-1</f>
        <v>17</v>
      </c>
      <c r="BP68" s="78">
        <f>AVERAGE(BM68:BO68)</f>
        <v>18</v>
      </c>
      <c r="BQ68" s="66"/>
      <c r="BR68" s="66"/>
      <c r="BS68" s="66"/>
      <c r="BT68" s="66"/>
      <c r="BU68" s="66">
        <f>(COUNTIF(BU5:BU64,"&gt;0"))-1</f>
        <v>-1</v>
      </c>
      <c r="BV68" s="99">
        <f>(COUNTIF(BV5:BV58,"&gt;0"))-1</f>
        <v>7</v>
      </c>
      <c r="BW68" s="99">
        <f>(COUNTIF(BW5:BW58,"&gt;0"))-1</f>
        <v>5</v>
      </c>
      <c r="BX68" s="99">
        <f>(COUNTIF(BX5:BX58,"&gt;0"))-1</f>
        <v>7</v>
      </c>
      <c r="BY68" s="78">
        <f>AVERAGE(BV68:BX68)</f>
        <v>6.333333333333333</v>
      </c>
      <c r="BZ68" s="66"/>
      <c r="CA68" s="66"/>
      <c r="CB68" s="66"/>
      <c r="CC68" s="66"/>
      <c r="CD68" s="99">
        <f>(COUNTIF(CD5:CD58,"&gt;0"))-1</f>
        <v>3</v>
      </c>
      <c r="CE68" s="99">
        <f>(COUNTIF(CE5:CE58,"&gt;0"))-1</f>
        <v>3</v>
      </c>
      <c r="CF68" s="99">
        <f>(COUNTIF(CF5:CF58,"&gt;0"))-1</f>
        <v>2</v>
      </c>
      <c r="CG68" s="78">
        <f>AVERAGE(CD68:CF68)</f>
        <v>2.6666666666666665</v>
      </c>
      <c r="CH68" s="66"/>
      <c r="CI68" s="66"/>
      <c r="CJ68" s="66"/>
      <c r="CK68" s="66"/>
      <c r="CL68" s="99">
        <f>(COUNTIF(CL5:CL58,"&gt;0"))-1</f>
        <v>5</v>
      </c>
      <c r="CM68" s="99">
        <f>(COUNTIF(CM5:CM58,"&gt;0"))-1</f>
        <v>6</v>
      </c>
      <c r="CN68" s="99">
        <f>(COUNTIF(CN5:CN58,"&gt;0"))-1</f>
        <v>2</v>
      </c>
      <c r="CO68" s="78">
        <f>AVERAGE(CL68:CN68)</f>
        <v>4.333333333333333</v>
      </c>
      <c r="CP68" s="66"/>
      <c r="CQ68" s="66"/>
      <c r="CR68" s="66"/>
      <c r="CS68" s="66"/>
      <c r="CT68" s="99">
        <f>(COUNTIF(CT5:CT58,"&gt;0"))-1</f>
        <v>7</v>
      </c>
      <c r="CU68" s="99">
        <f>(COUNTIF(CU5:CU58,"&gt;0"))-1</f>
        <v>7</v>
      </c>
      <c r="CV68" s="99">
        <f>(COUNTIF(CV5:CV58,"&gt;0"))-1</f>
        <v>9</v>
      </c>
      <c r="CW68" s="78">
        <f>AVERAGE(CT68:CV68)</f>
        <v>7.666666666666667</v>
      </c>
      <c r="CX68" s="66"/>
      <c r="CY68" s="66"/>
      <c r="CZ68" s="66"/>
      <c r="DA68" s="66"/>
      <c r="DB68" s="99">
        <f>(COUNTIF(DB5:DB58,"&gt;0"))-1</f>
        <v>10</v>
      </c>
      <c r="DC68" s="99">
        <f>(COUNTIF(DC5:DC58,"&gt;0"))-1</f>
        <v>11</v>
      </c>
      <c r="DD68" s="99">
        <f>(COUNTIF(DD5:DD58,"&gt;0"))-1</f>
        <v>9</v>
      </c>
      <c r="DE68" s="78">
        <f>AVERAGE(DB68:DD68)</f>
        <v>10</v>
      </c>
      <c r="DF68" s="66"/>
      <c r="DG68" s="66"/>
      <c r="DH68" s="66"/>
      <c r="DI68" s="66"/>
      <c r="DJ68" s="66"/>
      <c r="DK68" s="99">
        <f>(COUNTIF(DK5:DK58,"&gt;0"))-1</f>
        <v>10</v>
      </c>
      <c r="DL68" s="99">
        <f>(COUNTIF(DL5:DL58,"&gt;0"))-1</f>
        <v>9</v>
      </c>
      <c r="DM68" s="99">
        <f>(COUNTIF(DM5:DM58,"&gt;0"))-1</f>
        <v>10</v>
      </c>
      <c r="DN68" s="78">
        <f>AVERAGE(DK68:DM68)</f>
        <v>9.6666666666666661</v>
      </c>
      <c r="DO68" s="66"/>
      <c r="DP68" s="66"/>
      <c r="DQ68" s="66"/>
      <c r="DR68" s="66"/>
      <c r="DS68" s="99">
        <f>(COUNTIF(DS5:DS58,"&gt;0"))-1</f>
        <v>8</v>
      </c>
      <c r="DT68" s="99">
        <f>(COUNTIF(DT5:DT58,"&gt;0"))-1</f>
        <v>8</v>
      </c>
      <c r="DU68" s="99">
        <f>(COUNTIF(DU5:DU58,"&gt;0"))-1</f>
        <v>6</v>
      </c>
      <c r="DV68" s="78">
        <f>AVERAGE(DS68:DU68)</f>
        <v>7.333333333333333</v>
      </c>
      <c r="DW68" s="66"/>
      <c r="DX68" s="66"/>
      <c r="DY68" s="66"/>
      <c r="DZ68" s="66"/>
      <c r="EA68" s="99">
        <f>(COUNTIF(EA5:EA58,"&gt;0"))-1</f>
        <v>10</v>
      </c>
      <c r="EB68" s="99">
        <f>(COUNTIF(EB5:EB58,"&gt;0"))-1</f>
        <v>8</v>
      </c>
      <c r="EC68" s="99">
        <f>(COUNTIF(EC5:EC58,"&gt;0"))-1</f>
        <v>9</v>
      </c>
      <c r="ED68" s="78">
        <f>AVERAGE(EA68:EC68)</f>
        <v>9</v>
      </c>
      <c r="EE68" s="66"/>
      <c r="EF68" s="66"/>
      <c r="EG68" s="66"/>
      <c r="EH68" s="66"/>
      <c r="EI68" s="99">
        <f>(COUNTIF(EI5:EI58,"&gt;0"))-1</f>
        <v>9</v>
      </c>
      <c r="EJ68" s="99">
        <f>(COUNTIF(EJ5:EJ58,"&gt;0"))-1</f>
        <v>10</v>
      </c>
      <c r="EK68" s="99">
        <f>(COUNTIF(EK5:EK58,"&gt;0"))-1</f>
        <v>8</v>
      </c>
      <c r="EL68" s="78">
        <f>AVERAGE(EI68:EK68)</f>
        <v>9</v>
      </c>
      <c r="EM68" s="66"/>
      <c r="EN68" s="66"/>
      <c r="EO68" s="66"/>
      <c r="EP68" s="66"/>
      <c r="EQ68" s="99">
        <f>(COUNTIF(EQ5:EQ58,"&gt;0"))-1</f>
        <v>15</v>
      </c>
      <c r="ER68" s="99">
        <f>(COUNTIF(ER5:ER58,"&gt;0"))-1</f>
        <v>16</v>
      </c>
      <c r="ES68" s="99">
        <f>(COUNTIF(ES5:ES58,"&gt;0"))-1</f>
        <v>17</v>
      </c>
      <c r="ET68" s="78">
        <f>AVERAGE(EQ68:ES68)</f>
        <v>16</v>
      </c>
      <c r="EU68" s="66"/>
      <c r="EV68" s="66"/>
      <c r="EW68" s="66"/>
      <c r="EX68" s="66"/>
      <c r="EY68" s="66"/>
      <c r="EZ68" s="66"/>
      <c r="FA68" s="66"/>
      <c r="FB68" s="66"/>
      <c r="FC68" s="66"/>
      <c r="FD68" s="66"/>
      <c r="FE68" s="66"/>
    </row>
    <row r="69" spans="1:394" x14ac:dyDescent="0.25">
      <c r="A69" s="17"/>
      <c r="B69" s="20"/>
      <c r="C69" s="74" t="s">
        <v>185</v>
      </c>
      <c r="D69" s="124"/>
      <c r="E69" s="124"/>
      <c r="F69" s="124"/>
      <c r="G69" s="16">
        <f>STDEV(D68:F68)/SQRT(3)</f>
        <v>1.4529663145135623</v>
      </c>
      <c r="H69" s="123"/>
      <c r="I69" s="123"/>
      <c r="J69" s="123"/>
      <c r="K69" s="16"/>
      <c r="L69" s="124"/>
      <c r="M69" s="124"/>
      <c r="N69" s="124"/>
      <c r="O69" s="16">
        <f>STDEV(L68:N68)/SQRT(3)</f>
        <v>2.6034165586355504</v>
      </c>
      <c r="P69" s="123"/>
      <c r="Q69" s="123"/>
      <c r="R69" s="123"/>
      <c r="S69" s="123"/>
      <c r="T69" s="124"/>
      <c r="U69" s="124"/>
      <c r="V69" s="124"/>
      <c r="W69" s="16">
        <f>STDEV(T68:V68)/SQRT(3)</f>
        <v>0.33333333333333337</v>
      </c>
      <c r="X69" s="123"/>
      <c r="Y69" s="123"/>
      <c r="Z69" s="123"/>
      <c r="AA69" s="123"/>
      <c r="AB69" s="123"/>
      <c r="AC69" s="123"/>
      <c r="AD69" s="123"/>
      <c r="AE69" s="16">
        <f>STDEV(AB68:AD68)/SQRT(3)</f>
        <v>1.2018504251546633</v>
      </c>
      <c r="AF69" s="125"/>
      <c r="AG69" s="123"/>
      <c r="AH69" s="123"/>
      <c r="AI69" s="123"/>
      <c r="AJ69" s="126"/>
      <c r="AK69" s="123"/>
      <c r="AL69" s="127"/>
      <c r="AM69" s="128"/>
      <c r="AN69" s="129"/>
      <c r="AO69" s="123"/>
      <c r="AP69" s="16">
        <f>STDEV(AN68:AO68,AK68)/SQRT(3)</f>
        <v>2.0275875100994099</v>
      </c>
      <c r="AQ69" s="123"/>
      <c r="AR69" s="123"/>
      <c r="AS69" s="123"/>
      <c r="AT69" s="123"/>
      <c r="AU69" s="123"/>
      <c r="AV69" s="123"/>
      <c r="AW69" s="123"/>
      <c r="AX69" s="123"/>
      <c r="AY69" s="123"/>
      <c r="AZ69" s="16">
        <f>STDEV(AW68:AY68)/SQRT(3)</f>
        <v>0.88191710368819687</v>
      </c>
      <c r="BA69" s="123"/>
      <c r="BB69" s="123"/>
      <c r="BC69" s="123"/>
      <c r="BD69" s="123"/>
      <c r="BE69" s="123"/>
      <c r="BF69" s="123"/>
      <c r="BG69" s="123"/>
      <c r="BH69" s="16">
        <f>STDEV(BE68:BG68)/SQRT(3)</f>
        <v>0.33333333333333337</v>
      </c>
      <c r="BI69" s="123"/>
      <c r="BJ69" s="123"/>
      <c r="BK69" s="123"/>
      <c r="BL69" s="123"/>
      <c r="BM69" s="123"/>
      <c r="BN69" s="123"/>
      <c r="BO69" s="123"/>
      <c r="BP69" s="16">
        <f>STDEV(BM68:BO68)/SQRT(3)</f>
        <v>2.0816659994661326</v>
      </c>
      <c r="BQ69" s="123"/>
      <c r="BR69" s="123"/>
      <c r="BS69" s="123"/>
      <c r="BT69" s="123"/>
      <c r="BU69" s="123"/>
      <c r="BV69" s="123"/>
      <c r="BW69" s="123"/>
      <c r="BX69" s="123"/>
      <c r="BY69" s="16">
        <f>STDEV(BV68:BX68)/SQRT(3)</f>
        <v>0.6666666666666673</v>
      </c>
      <c r="BZ69" s="123"/>
      <c r="CA69" s="123"/>
      <c r="CB69" s="123"/>
      <c r="CC69" s="123"/>
      <c r="CD69" s="123"/>
      <c r="CE69" s="123"/>
      <c r="CF69" s="123"/>
      <c r="CG69" s="16">
        <f>STDEV(CD68:CF68)/SQRT(3)</f>
        <v>0.33333333333333365</v>
      </c>
      <c r="CH69" s="123"/>
      <c r="CI69" s="123"/>
      <c r="CJ69" s="123"/>
      <c r="CK69" s="123"/>
      <c r="CL69" s="123"/>
      <c r="CM69" s="123"/>
      <c r="CN69" s="123"/>
      <c r="CO69" s="16">
        <f>STDEV(CL68:CN68)/SQRT(3)</f>
        <v>1.2018504251546631</v>
      </c>
      <c r="CP69" s="123"/>
      <c r="CQ69" s="123"/>
      <c r="CR69" s="123"/>
      <c r="CS69" s="123"/>
      <c r="CT69" s="123"/>
      <c r="CU69" s="123"/>
      <c r="CV69" s="123"/>
      <c r="CW69" s="16">
        <f>STDEV(CT68:CV68)/SQRT(3)</f>
        <v>0.66666666666666552</v>
      </c>
      <c r="CX69" s="123"/>
      <c r="CY69" s="123"/>
      <c r="CZ69" s="123"/>
      <c r="DA69" s="123"/>
      <c r="DB69" s="123"/>
      <c r="DC69" s="123"/>
      <c r="DD69" s="123"/>
      <c r="DE69" s="16">
        <f>STDEV(DB68:DD68)/SQRT(3)</f>
        <v>0.57735026918962584</v>
      </c>
      <c r="DF69" s="123"/>
      <c r="DG69" s="123"/>
      <c r="DH69" s="123"/>
      <c r="DI69" s="123"/>
      <c r="DJ69" s="123"/>
      <c r="DK69" s="123"/>
      <c r="DL69" s="123"/>
      <c r="DM69" s="123"/>
      <c r="DN69" s="16">
        <f>STDEV(DK68:DM68)/SQRT(3)</f>
        <v>0.33333333333333331</v>
      </c>
      <c r="DO69" s="123"/>
      <c r="DP69" s="123"/>
      <c r="DQ69" s="123"/>
      <c r="DR69" s="123"/>
      <c r="DS69" s="123"/>
      <c r="DT69" s="123"/>
      <c r="DU69" s="123"/>
      <c r="DV69" s="16">
        <f>STDEV(DS68:DU68)/SQRT(3)</f>
        <v>0.66666666666666552</v>
      </c>
      <c r="DW69" s="123"/>
      <c r="DX69" s="123"/>
      <c r="DY69" s="123"/>
      <c r="DZ69" s="123"/>
      <c r="EA69" s="123"/>
      <c r="EB69" s="123"/>
      <c r="EC69" s="123"/>
      <c r="ED69" s="16">
        <f>STDEV(EA68:EC68)/SQRT(3)</f>
        <v>0.57735026918962584</v>
      </c>
      <c r="EE69" s="123"/>
      <c r="EF69" s="123"/>
      <c r="EG69" s="123"/>
      <c r="EH69" s="123"/>
      <c r="EI69" s="123"/>
      <c r="EJ69" s="123"/>
      <c r="EK69" s="123"/>
      <c r="EL69" s="16">
        <f>STDEV(EI68:EK68)/SQRT(3)</f>
        <v>0.57735026918962584</v>
      </c>
      <c r="EM69" s="123"/>
      <c r="EN69" s="123"/>
      <c r="EO69" s="123"/>
      <c r="EP69" s="123"/>
      <c r="EQ69" s="123"/>
      <c r="ER69" s="123"/>
      <c r="ES69" s="123"/>
      <c r="ET69" s="16">
        <f>STDEV(EQ68:ES68)/SQRT(3)</f>
        <v>0.57735026918962584</v>
      </c>
      <c r="EU69" s="66"/>
      <c r="EV69" s="66"/>
      <c r="EW69" s="66"/>
      <c r="EX69" s="66"/>
      <c r="EY69" s="66"/>
      <c r="EZ69" s="66"/>
      <c r="FA69" s="66"/>
      <c r="FB69" s="66"/>
      <c r="FC69" s="66"/>
      <c r="FD69" s="66"/>
      <c r="FE69" s="66"/>
    </row>
    <row r="70" spans="1:394" x14ac:dyDescent="0.25">
      <c r="B70" s="11" t="s">
        <v>34</v>
      </c>
      <c r="C70" s="12" t="s">
        <v>35</v>
      </c>
      <c r="D70" s="55">
        <f>D52</f>
        <v>0</v>
      </c>
      <c r="E70" s="55">
        <f>E52</f>
        <v>1</v>
      </c>
      <c r="F70" s="55">
        <f>F52</f>
        <v>0</v>
      </c>
      <c r="G70" s="56"/>
      <c r="H70" s="56"/>
      <c r="I70" s="56"/>
      <c r="J70" s="56"/>
      <c r="K70" s="56"/>
      <c r="L70" s="49">
        <f>L52</f>
        <v>0</v>
      </c>
      <c r="M70" s="49">
        <f>M52</f>
        <v>0</v>
      </c>
      <c r="N70" s="49">
        <f>N52</f>
        <v>0</v>
      </c>
      <c r="O70" s="65"/>
      <c r="P70" s="65"/>
      <c r="Q70" s="56"/>
      <c r="R70" s="56"/>
      <c r="S70" s="56"/>
      <c r="T70" s="55">
        <f>T52</f>
        <v>0</v>
      </c>
      <c r="U70" s="55">
        <f>U52</f>
        <v>0</v>
      </c>
      <c r="V70" s="55">
        <f>V52</f>
        <v>1</v>
      </c>
      <c r="W70" s="56"/>
      <c r="X70" s="56"/>
      <c r="Y70" s="56"/>
      <c r="Z70" s="56"/>
      <c r="AA70" s="56"/>
      <c r="AB70" s="55">
        <f>AB52</f>
        <v>0</v>
      </c>
      <c r="AC70" s="49">
        <f>AC52</f>
        <v>1</v>
      </c>
      <c r="AD70" s="49">
        <f>AD52</f>
        <v>1</v>
      </c>
      <c r="AE70" s="56"/>
      <c r="AF70" s="56"/>
      <c r="AG70" s="56"/>
      <c r="AH70" s="56"/>
      <c r="AI70" s="56"/>
      <c r="AJ70" s="43"/>
      <c r="AK70" s="49">
        <f>AK52</f>
        <v>3</v>
      </c>
      <c r="AL70" s="96">
        <f>AL52</f>
        <v>1</v>
      </c>
      <c r="AM70" s="62">
        <f>AM52</f>
        <v>2</v>
      </c>
      <c r="AN70" s="97"/>
      <c r="AO70" s="49">
        <f>AO52</f>
        <v>3</v>
      </c>
      <c r="AP70" s="60"/>
      <c r="AQ70" s="60"/>
      <c r="AR70" s="60"/>
      <c r="AS70" s="60"/>
      <c r="AT70" s="60"/>
      <c r="AU70" s="60"/>
      <c r="AV70" s="60"/>
      <c r="AW70" s="49">
        <f>AW52</f>
        <v>0</v>
      </c>
      <c r="AX70" s="49">
        <f>AX52</f>
        <v>0</v>
      </c>
      <c r="AY70" s="49">
        <f>AY52</f>
        <v>1</v>
      </c>
      <c r="AZ70" s="60"/>
      <c r="BA70" s="60"/>
      <c r="BB70" s="60"/>
      <c r="BC70" s="60"/>
      <c r="BD70" s="60"/>
      <c r="BE70" s="49">
        <f>BE52</f>
        <v>2</v>
      </c>
      <c r="BF70" s="49">
        <f>BF52</f>
        <v>3</v>
      </c>
      <c r="BG70" s="49">
        <f>BG52</f>
        <v>2</v>
      </c>
      <c r="BH70" s="60"/>
      <c r="BI70" s="60"/>
      <c r="BJ70" s="60"/>
      <c r="BK70" s="60"/>
      <c r="BL70" s="60"/>
      <c r="BM70" s="49">
        <f>BM52</f>
        <v>0</v>
      </c>
      <c r="BN70" s="49">
        <f>BN52</f>
        <v>0</v>
      </c>
      <c r="BO70" s="49">
        <f>BO52</f>
        <v>1</v>
      </c>
      <c r="BP70" s="60"/>
      <c r="BQ70" s="60"/>
      <c r="BR70" s="60"/>
      <c r="BS70" s="60"/>
      <c r="BT70" s="60"/>
      <c r="BU70" s="17"/>
      <c r="BV70" s="55">
        <f>BV52</f>
        <v>0</v>
      </c>
      <c r="BW70" s="55">
        <f>BW52</f>
        <v>1</v>
      </c>
      <c r="BX70" s="55">
        <f>BX52</f>
        <v>0</v>
      </c>
      <c r="BY70" s="56"/>
      <c r="BZ70" s="56"/>
      <c r="CA70" s="56"/>
      <c r="CB70" s="56"/>
      <c r="CC70" s="56"/>
      <c r="CD70" s="55">
        <f>CD52</f>
        <v>0</v>
      </c>
      <c r="CE70" s="55">
        <f>CE52</f>
        <v>0</v>
      </c>
      <c r="CF70" s="55">
        <f>CF52</f>
        <v>0</v>
      </c>
      <c r="CG70" s="56"/>
      <c r="CH70" s="56"/>
      <c r="CI70" s="56"/>
      <c r="CJ70" s="56"/>
      <c r="CK70" s="56"/>
      <c r="CL70" s="55">
        <f>CL52</f>
        <v>0</v>
      </c>
      <c r="CM70" s="55">
        <f>CM52</f>
        <v>0</v>
      </c>
      <c r="CN70" s="55">
        <f>CN52</f>
        <v>0</v>
      </c>
      <c r="CO70" s="56"/>
      <c r="CP70" s="56"/>
      <c r="CQ70" s="56"/>
      <c r="CR70" s="56"/>
      <c r="CS70" s="56"/>
      <c r="CT70" s="55">
        <f>CT52</f>
        <v>0</v>
      </c>
      <c r="CU70" s="55">
        <f>CU52</f>
        <v>0</v>
      </c>
      <c r="CV70" s="55">
        <f>CV52</f>
        <v>0</v>
      </c>
      <c r="CW70" s="56"/>
      <c r="CX70" s="56"/>
      <c r="CY70" s="56"/>
      <c r="CZ70" s="56"/>
      <c r="DA70" s="56"/>
      <c r="DB70" s="55">
        <f>DB52</f>
        <v>0</v>
      </c>
      <c r="DC70" s="55">
        <f>DC52</f>
        <v>0</v>
      </c>
      <c r="DD70" s="55">
        <f>DD52</f>
        <v>0</v>
      </c>
      <c r="DE70" s="56"/>
      <c r="DF70" s="56"/>
      <c r="DG70" s="56"/>
      <c r="DH70" s="56"/>
      <c r="DI70" s="56"/>
      <c r="DJ70" s="56"/>
      <c r="DK70" s="55">
        <f>DK52</f>
        <v>0</v>
      </c>
      <c r="DL70" s="55">
        <f>DL52</f>
        <v>0</v>
      </c>
      <c r="DM70" s="55">
        <f>DM52</f>
        <v>0</v>
      </c>
      <c r="DN70" s="56"/>
      <c r="DO70" s="56"/>
      <c r="DP70" s="56"/>
      <c r="DQ70" s="56"/>
      <c r="DR70" s="56"/>
      <c r="DS70" s="55">
        <f>DS52</f>
        <v>0</v>
      </c>
      <c r="DT70" s="55">
        <f>DT52</f>
        <v>0</v>
      </c>
      <c r="DU70" s="55">
        <f>DU52</f>
        <v>0</v>
      </c>
      <c r="DV70" s="66"/>
      <c r="DW70" s="68"/>
      <c r="DX70" s="68"/>
      <c r="DY70" s="68"/>
      <c r="DZ70" s="68"/>
      <c r="EA70" s="55">
        <f>EA52</f>
        <v>0</v>
      </c>
      <c r="EB70" s="55">
        <f>EB52</f>
        <v>0</v>
      </c>
      <c r="EC70" s="55">
        <f>EC52</f>
        <v>0</v>
      </c>
      <c r="ED70" s="56"/>
      <c r="EE70" s="56"/>
      <c r="EF70" s="56"/>
      <c r="EG70" s="56"/>
      <c r="EH70" s="56"/>
      <c r="EI70" s="55">
        <f>EI52</f>
        <v>0</v>
      </c>
      <c r="EJ70" s="55">
        <f>EJ52</f>
        <v>0</v>
      </c>
      <c r="EK70" s="55">
        <f>EK52</f>
        <v>0</v>
      </c>
      <c r="EL70" s="56"/>
      <c r="EM70" s="56"/>
      <c r="EN70" s="56"/>
      <c r="EO70" s="56"/>
      <c r="EP70" s="56"/>
      <c r="EQ70" s="55">
        <f>EQ52</f>
        <v>0</v>
      </c>
      <c r="ER70" s="55">
        <f>ER52</f>
        <v>0</v>
      </c>
      <c r="ES70" s="55">
        <f>ES52</f>
        <v>0</v>
      </c>
      <c r="ET70" s="56"/>
      <c r="EU70" s="56"/>
      <c r="EV70" s="56"/>
      <c r="EW70" s="56"/>
      <c r="EX70" s="56"/>
      <c r="EY70" s="43"/>
      <c r="EZ70" s="43"/>
      <c r="FA70" s="43"/>
      <c r="FB70" s="43"/>
      <c r="FC70" s="43"/>
      <c r="FD70" s="43"/>
      <c r="FE70" s="43"/>
    </row>
    <row r="71" spans="1:394" x14ac:dyDescent="0.25">
      <c r="A71" s="17"/>
      <c r="B71" s="18"/>
      <c r="C71" s="12" t="s">
        <v>12</v>
      </c>
      <c r="D71" s="55">
        <f>SUM(D21:D22)</f>
        <v>0</v>
      </c>
      <c r="E71" s="55">
        <f>SUM(E21:E22)</f>
        <v>0</v>
      </c>
      <c r="F71" s="55">
        <f>SUM(F21:F22)</f>
        <v>0</v>
      </c>
      <c r="G71" s="56"/>
      <c r="H71" s="56"/>
      <c r="I71" s="56"/>
      <c r="J71" s="56"/>
      <c r="K71" s="56"/>
      <c r="L71" s="49">
        <f>SUM(L21:L22)</f>
        <v>0</v>
      </c>
      <c r="M71" s="49">
        <f>SUM(M21:M22)</f>
        <v>0</v>
      </c>
      <c r="N71" s="49">
        <f>SUM(N21:N22)</f>
        <v>0</v>
      </c>
      <c r="O71" s="65"/>
      <c r="P71" s="65"/>
      <c r="Q71" s="56"/>
      <c r="R71" s="56"/>
      <c r="S71" s="56"/>
      <c r="T71" s="55">
        <f>SUM(T21:T22)</f>
        <v>2</v>
      </c>
      <c r="U71" s="55">
        <f>SUM(U21:U22)</f>
        <v>2</v>
      </c>
      <c r="V71" s="55">
        <f>SUM(V21:V22)</f>
        <v>1</v>
      </c>
      <c r="W71" s="56"/>
      <c r="X71" s="56"/>
      <c r="Y71" s="56"/>
      <c r="Z71" s="56"/>
      <c r="AA71" s="56"/>
      <c r="AB71" s="55">
        <f>SUM(AB21:AB22)</f>
        <v>5</v>
      </c>
      <c r="AC71" s="49">
        <f>SUM(AC21:AC22)</f>
        <v>8</v>
      </c>
      <c r="AD71" s="49">
        <f>SUM(AD21:AD22)</f>
        <v>10</v>
      </c>
      <c r="AE71" s="56"/>
      <c r="AF71" s="56"/>
      <c r="AG71" s="56"/>
      <c r="AH71" s="56"/>
      <c r="AI71" s="56"/>
      <c r="AJ71" s="43"/>
      <c r="AK71" s="49">
        <f>SUM(AK21:AK22)</f>
        <v>0</v>
      </c>
      <c r="AL71" s="96">
        <f>SUM(AL21:AL22)</f>
        <v>0</v>
      </c>
      <c r="AM71" s="62">
        <f>SUM(AM21:AM22)</f>
        <v>0</v>
      </c>
      <c r="AN71" s="97"/>
      <c r="AO71" s="49">
        <f>SUM(AO21:AO22)</f>
        <v>0</v>
      </c>
      <c r="AP71" s="56"/>
      <c r="AQ71" s="56"/>
      <c r="AR71" s="56"/>
      <c r="AS71" s="56"/>
      <c r="AT71" s="56"/>
      <c r="AU71" s="56"/>
      <c r="AV71" s="56"/>
      <c r="AW71" s="49">
        <f>SUM(AW21:AW22)</f>
        <v>0</v>
      </c>
      <c r="AX71" s="49">
        <f>SUM(AX21:AX22)</f>
        <v>0</v>
      </c>
      <c r="AY71" s="49">
        <f>SUM(AY21:AY22)</f>
        <v>0</v>
      </c>
      <c r="AZ71" s="56"/>
      <c r="BA71" s="56"/>
      <c r="BB71" s="56"/>
      <c r="BC71" s="56"/>
      <c r="BD71" s="56"/>
      <c r="BE71" s="49">
        <f>SUM(BE21:BE22)</f>
        <v>0</v>
      </c>
      <c r="BF71" s="49">
        <f>SUM(BF21:BF22)</f>
        <v>1</v>
      </c>
      <c r="BG71" s="49">
        <f>SUM(BG21:BG22)</f>
        <v>0</v>
      </c>
      <c r="BH71" s="56"/>
      <c r="BI71" s="56"/>
      <c r="BJ71" s="56"/>
      <c r="BK71" s="56"/>
      <c r="BL71" s="56"/>
      <c r="BM71" s="49">
        <f>SUM(BM21:BM22)</f>
        <v>0</v>
      </c>
      <c r="BN71" s="49">
        <f>SUM(BN21:BN22)</f>
        <v>0</v>
      </c>
      <c r="BO71" s="49">
        <f>SUM(BO21:BO22)</f>
        <v>0</v>
      </c>
      <c r="BP71" s="56"/>
      <c r="BQ71" s="56"/>
      <c r="BR71" s="56"/>
      <c r="BS71" s="56"/>
      <c r="BT71" s="56"/>
      <c r="BU71" s="43"/>
      <c r="BV71" s="55">
        <f>SUM(BV21:BV22)</f>
        <v>0</v>
      </c>
      <c r="BW71" s="55">
        <f>SUM(BW21:BW22)</f>
        <v>0</v>
      </c>
      <c r="BX71" s="55">
        <f>SUM(BX21:BX22)</f>
        <v>0</v>
      </c>
      <c r="BY71" s="56"/>
      <c r="BZ71" s="56"/>
      <c r="CA71" s="56"/>
      <c r="CB71" s="56"/>
      <c r="CC71" s="56"/>
      <c r="CD71" s="55">
        <f>SUM(CD21:CD22)</f>
        <v>0</v>
      </c>
      <c r="CE71" s="55">
        <f>SUM(CE21:CE22)</f>
        <v>0</v>
      </c>
      <c r="CF71" s="55">
        <f>SUM(CF21:CF22)</f>
        <v>0</v>
      </c>
      <c r="CG71" s="56"/>
      <c r="CH71" s="56"/>
      <c r="CI71" s="56"/>
      <c r="CJ71" s="56"/>
      <c r="CK71" s="56"/>
      <c r="CL71" s="55">
        <f>SUM(CL21:CL22)</f>
        <v>0</v>
      </c>
      <c r="CM71" s="55">
        <f>SUM(CM21:CM22)</f>
        <v>0</v>
      </c>
      <c r="CN71" s="55">
        <f>SUM(CN21:CN22)</f>
        <v>0</v>
      </c>
      <c r="CO71" s="56"/>
      <c r="CP71" s="56"/>
      <c r="CQ71" s="56"/>
      <c r="CR71" s="56"/>
      <c r="CS71" s="56"/>
      <c r="CT71" s="55">
        <f>SUM(CT21:CT22)</f>
        <v>0</v>
      </c>
      <c r="CU71" s="55">
        <f>SUM(CU21:CU22)</f>
        <v>0</v>
      </c>
      <c r="CV71" s="55">
        <f>SUM(CV21:CV22)</f>
        <v>0</v>
      </c>
      <c r="CW71" s="56"/>
      <c r="CX71" s="56"/>
      <c r="CY71" s="56"/>
      <c r="CZ71" s="56"/>
      <c r="DA71" s="56"/>
      <c r="DB71" s="55">
        <f>SUM(DB21:DB22)</f>
        <v>0</v>
      </c>
      <c r="DC71" s="55">
        <f>SUM(DC21:DC22)</f>
        <v>0</v>
      </c>
      <c r="DD71" s="55">
        <f>SUM(DD21:DD22)</f>
        <v>0</v>
      </c>
      <c r="DE71" s="56"/>
      <c r="DF71" s="56"/>
      <c r="DG71" s="56"/>
      <c r="DH71" s="56"/>
      <c r="DI71" s="56"/>
      <c r="DJ71" s="56"/>
      <c r="DK71" s="55">
        <f>SUM(DK21:DK22)</f>
        <v>0</v>
      </c>
      <c r="DL71" s="55">
        <f>SUM(DL21:DL22)</f>
        <v>0</v>
      </c>
      <c r="DM71" s="55">
        <f>SUM(DM21:DM22)</f>
        <v>0</v>
      </c>
      <c r="DN71" s="56"/>
      <c r="DO71" s="56"/>
      <c r="DP71" s="56"/>
      <c r="DQ71" s="56"/>
      <c r="DR71" s="56"/>
      <c r="DS71" s="55">
        <f>SUM(DS21:DS22)</f>
        <v>0</v>
      </c>
      <c r="DT71" s="55">
        <f>SUM(DT21:DT22)</f>
        <v>0</v>
      </c>
      <c r="DU71" s="55">
        <f>SUM(DU21:DU22)</f>
        <v>0</v>
      </c>
      <c r="DV71" s="66"/>
      <c r="DW71" s="68"/>
      <c r="DX71" s="68"/>
      <c r="DY71" s="68"/>
      <c r="DZ71" s="68"/>
      <c r="EA71" s="55">
        <f>SUM(EA21:EA22)</f>
        <v>0</v>
      </c>
      <c r="EB71" s="55">
        <f>SUM(EB21:EB22)</f>
        <v>0</v>
      </c>
      <c r="EC71" s="55">
        <f>SUM(EC21:EC22)</f>
        <v>0</v>
      </c>
      <c r="ED71" s="56"/>
      <c r="EE71" s="56"/>
      <c r="EF71" s="56"/>
      <c r="EG71" s="56"/>
      <c r="EH71" s="56"/>
      <c r="EI71" s="55">
        <f>SUM(EI21:EI22)</f>
        <v>0</v>
      </c>
      <c r="EJ71" s="55">
        <f>SUM(EJ21:EJ22)</f>
        <v>0</v>
      </c>
      <c r="EK71" s="55">
        <f>SUM(EK21:EK22)</f>
        <v>0</v>
      </c>
      <c r="EL71" s="56"/>
      <c r="EM71" s="56"/>
      <c r="EN71" s="56"/>
      <c r="EO71" s="56"/>
      <c r="EP71" s="56"/>
      <c r="EQ71" s="55">
        <f>SUM(EQ21:EQ22)</f>
        <v>0</v>
      </c>
      <c r="ER71" s="55">
        <f>SUM(ER21:ER22)</f>
        <v>0</v>
      </c>
      <c r="ES71" s="55">
        <f>SUM(ES21:ES22)</f>
        <v>0</v>
      </c>
      <c r="ET71" s="56"/>
      <c r="EU71" s="56"/>
      <c r="EV71" s="56"/>
      <c r="EW71" s="56"/>
      <c r="EX71" s="56"/>
      <c r="EY71" s="43"/>
      <c r="EZ71" s="43"/>
      <c r="FA71" s="43"/>
      <c r="FB71" s="43"/>
      <c r="FC71" s="43"/>
      <c r="FD71" s="43"/>
      <c r="FE71" s="43"/>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14"/>
      <c r="NH71" s="14"/>
      <c r="NI71" s="14"/>
      <c r="NJ71" s="14"/>
      <c r="NK71" s="14"/>
      <c r="NL71" s="14"/>
      <c r="NM71" s="14"/>
      <c r="NN71" s="14"/>
      <c r="NO71" s="14"/>
      <c r="NP71" s="14"/>
      <c r="NQ71" s="14"/>
      <c r="NR71" s="14"/>
      <c r="NS71" s="14"/>
      <c r="NT71" s="14"/>
      <c r="NU71" s="14"/>
      <c r="NV71" s="14"/>
      <c r="NW71" s="14"/>
      <c r="NX71" s="14"/>
      <c r="NY71" s="14"/>
      <c r="NZ71" s="14"/>
      <c r="OA71" s="14"/>
      <c r="OB71" s="14"/>
      <c r="OC71" s="14"/>
      <c r="OD71" s="14"/>
    </row>
    <row r="72" spans="1:394" ht="15.75" x14ac:dyDescent="0.25">
      <c r="A72" s="17"/>
      <c r="B72" s="19"/>
      <c r="C72" s="12" t="s">
        <v>27</v>
      </c>
      <c r="D72" s="55">
        <f>D55</f>
        <v>0</v>
      </c>
      <c r="E72" s="55">
        <f t="shared" ref="E72:BO72" si="26">E55</f>
        <v>0</v>
      </c>
      <c r="F72" s="55">
        <f t="shared" si="26"/>
        <v>1</v>
      </c>
      <c r="G72" s="56"/>
      <c r="H72" s="56"/>
      <c r="I72" s="56"/>
      <c r="J72" s="56"/>
      <c r="K72" s="56"/>
      <c r="L72" s="55">
        <f t="shared" si="26"/>
        <v>0</v>
      </c>
      <c r="M72" s="55">
        <f t="shared" si="26"/>
        <v>0</v>
      </c>
      <c r="N72" s="55">
        <f t="shared" si="26"/>
        <v>0</v>
      </c>
      <c r="O72" s="56"/>
      <c r="P72" s="56"/>
      <c r="Q72" s="56"/>
      <c r="R72" s="56"/>
      <c r="S72" s="56"/>
      <c r="T72" s="55">
        <f t="shared" si="26"/>
        <v>0</v>
      </c>
      <c r="U72" s="55">
        <f t="shared" si="26"/>
        <v>0</v>
      </c>
      <c r="V72" s="55">
        <f t="shared" si="26"/>
        <v>0</v>
      </c>
      <c r="W72" s="56"/>
      <c r="X72" s="56"/>
      <c r="Y72" s="56"/>
      <c r="Z72" s="56"/>
      <c r="AA72" s="56"/>
      <c r="AB72" s="55">
        <f t="shared" si="26"/>
        <v>1</v>
      </c>
      <c r="AC72" s="55">
        <f t="shared" si="26"/>
        <v>0</v>
      </c>
      <c r="AD72" s="55">
        <f t="shared" si="26"/>
        <v>1</v>
      </c>
      <c r="AE72" s="56"/>
      <c r="AF72" s="56"/>
      <c r="AG72" s="56"/>
      <c r="AH72" s="56"/>
      <c r="AI72" s="56"/>
      <c r="AJ72" s="56"/>
      <c r="AK72" s="55">
        <f t="shared" si="26"/>
        <v>0</v>
      </c>
      <c r="AL72" s="101">
        <f t="shared" si="26"/>
        <v>0</v>
      </c>
      <c r="AM72" s="102">
        <f t="shared" si="26"/>
        <v>0</v>
      </c>
      <c r="AN72" s="103"/>
      <c r="AO72" s="55">
        <f t="shared" si="26"/>
        <v>0</v>
      </c>
      <c r="AP72" s="56"/>
      <c r="AQ72" s="56"/>
      <c r="AR72" s="56"/>
      <c r="AS72" s="56"/>
      <c r="AT72" s="56"/>
      <c r="AU72" s="56"/>
      <c r="AV72" s="56"/>
      <c r="AW72" s="55">
        <f t="shared" si="26"/>
        <v>0</v>
      </c>
      <c r="AX72" s="55">
        <f t="shared" si="26"/>
        <v>0</v>
      </c>
      <c r="AY72" s="55">
        <f t="shared" si="26"/>
        <v>0</v>
      </c>
      <c r="AZ72" s="56"/>
      <c r="BA72" s="56"/>
      <c r="BB72" s="56"/>
      <c r="BC72" s="56"/>
      <c r="BD72" s="56"/>
      <c r="BE72" s="55">
        <f t="shared" si="26"/>
        <v>0</v>
      </c>
      <c r="BF72" s="55">
        <f t="shared" si="26"/>
        <v>0</v>
      </c>
      <c r="BG72" s="55">
        <f t="shared" si="26"/>
        <v>0</v>
      </c>
      <c r="BH72" s="56"/>
      <c r="BI72" s="56"/>
      <c r="BJ72" s="56"/>
      <c r="BK72" s="56"/>
      <c r="BL72" s="56"/>
      <c r="BM72" s="55">
        <f t="shared" si="26"/>
        <v>0</v>
      </c>
      <c r="BN72" s="55">
        <f t="shared" si="26"/>
        <v>0</v>
      </c>
      <c r="BO72" s="55">
        <f t="shared" si="26"/>
        <v>0</v>
      </c>
      <c r="BP72" s="56"/>
      <c r="BQ72" s="56"/>
      <c r="BR72" s="56"/>
      <c r="BS72" s="56"/>
      <c r="BT72" s="56"/>
      <c r="BU72" s="56"/>
      <c r="BV72" s="55">
        <f t="shared" ref="BV72:EC72" si="27">BV55</f>
        <v>0</v>
      </c>
      <c r="BW72" s="55">
        <f t="shared" si="27"/>
        <v>0</v>
      </c>
      <c r="BX72" s="55">
        <f t="shared" si="27"/>
        <v>0</v>
      </c>
      <c r="BY72" s="56"/>
      <c r="BZ72" s="56"/>
      <c r="CA72" s="56"/>
      <c r="CB72" s="56"/>
      <c r="CC72" s="56"/>
      <c r="CD72" s="55">
        <f t="shared" si="27"/>
        <v>0</v>
      </c>
      <c r="CE72" s="55">
        <f t="shared" si="27"/>
        <v>0</v>
      </c>
      <c r="CF72" s="55">
        <f t="shared" si="27"/>
        <v>0</v>
      </c>
      <c r="CG72" s="56"/>
      <c r="CH72" s="56"/>
      <c r="CI72" s="56"/>
      <c r="CJ72" s="56"/>
      <c r="CK72" s="56"/>
      <c r="CL72" s="55">
        <f t="shared" si="27"/>
        <v>0</v>
      </c>
      <c r="CM72" s="55">
        <f t="shared" si="27"/>
        <v>0</v>
      </c>
      <c r="CN72" s="55">
        <f t="shared" si="27"/>
        <v>0</v>
      </c>
      <c r="CO72" s="56"/>
      <c r="CP72" s="56"/>
      <c r="CQ72" s="56"/>
      <c r="CR72" s="56"/>
      <c r="CS72" s="56"/>
      <c r="CT72" s="55">
        <f t="shared" si="27"/>
        <v>0</v>
      </c>
      <c r="CU72" s="55">
        <f t="shared" si="27"/>
        <v>0</v>
      </c>
      <c r="CV72" s="55">
        <f t="shared" si="27"/>
        <v>0</v>
      </c>
      <c r="CW72" s="56"/>
      <c r="CX72" s="56"/>
      <c r="CY72" s="56"/>
      <c r="CZ72" s="56"/>
      <c r="DA72" s="56"/>
      <c r="DB72" s="55">
        <f t="shared" si="27"/>
        <v>0</v>
      </c>
      <c r="DC72" s="55">
        <f t="shared" si="27"/>
        <v>0</v>
      </c>
      <c r="DD72" s="55">
        <f t="shared" si="27"/>
        <v>0</v>
      </c>
      <c r="DE72" s="56"/>
      <c r="DF72" s="56"/>
      <c r="DG72" s="56"/>
      <c r="DH72" s="56"/>
      <c r="DI72" s="56"/>
      <c r="DJ72" s="56"/>
      <c r="DK72" s="55">
        <f t="shared" si="27"/>
        <v>0</v>
      </c>
      <c r="DL72" s="55">
        <f t="shared" si="27"/>
        <v>0</v>
      </c>
      <c r="DM72" s="55">
        <f t="shared" si="27"/>
        <v>0</v>
      </c>
      <c r="DN72" s="56"/>
      <c r="DO72" s="56"/>
      <c r="DP72" s="56"/>
      <c r="DQ72" s="56"/>
      <c r="DR72" s="56"/>
      <c r="DS72" s="55">
        <f t="shared" si="27"/>
        <v>0</v>
      </c>
      <c r="DT72" s="55">
        <f t="shared" si="27"/>
        <v>0</v>
      </c>
      <c r="DU72" s="55">
        <f t="shared" si="27"/>
        <v>0</v>
      </c>
      <c r="DV72" s="56"/>
      <c r="DW72" s="56"/>
      <c r="DX72" s="56"/>
      <c r="DY72" s="56"/>
      <c r="DZ72" s="56"/>
      <c r="EA72" s="55">
        <f t="shared" si="27"/>
        <v>0</v>
      </c>
      <c r="EB72" s="55">
        <f t="shared" si="27"/>
        <v>0</v>
      </c>
      <c r="EC72" s="55">
        <f t="shared" si="27"/>
        <v>0</v>
      </c>
      <c r="ED72" s="56"/>
      <c r="EE72" s="56"/>
      <c r="EF72" s="56"/>
      <c r="EG72" s="56"/>
      <c r="EH72" s="56"/>
      <c r="EI72" s="55">
        <f t="shared" ref="EI72:ES72" si="28">EI55</f>
        <v>0</v>
      </c>
      <c r="EJ72" s="55">
        <f t="shared" si="28"/>
        <v>0</v>
      </c>
      <c r="EK72" s="55">
        <f t="shared" si="28"/>
        <v>0</v>
      </c>
      <c r="EL72" s="56"/>
      <c r="EM72" s="56"/>
      <c r="EN72" s="56"/>
      <c r="EO72" s="56"/>
      <c r="EP72" s="56"/>
      <c r="EQ72" s="55">
        <f t="shared" si="28"/>
        <v>0</v>
      </c>
      <c r="ER72" s="55">
        <f t="shared" si="28"/>
        <v>0</v>
      </c>
      <c r="ES72" s="55">
        <f t="shared" si="28"/>
        <v>0</v>
      </c>
      <c r="ET72" s="56"/>
      <c r="EU72" s="56"/>
      <c r="EV72" s="56"/>
      <c r="EW72" s="56"/>
      <c r="EX72" s="56"/>
      <c r="EY72" s="43"/>
      <c r="EZ72" s="43"/>
      <c r="FA72" s="43"/>
      <c r="FB72" s="43"/>
      <c r="FC72" s="43"/>
      <c r="FD72" s="43"/>
      <c r="FE72" s="43"/>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14"/>
      <c r="NH72" s="14"/>
      <c r="NI72" s="14"/>
      <c r="NJ72" s="14"/>
      <c r="NK72" s="14"/>
      <c r="NL72" s="14"/>
      <c r="NM72" s="14"/>
      <c r="NN72" s="14"/>
      <c r="NO72" s="14"/>
      <c r="NP72" s="14"/>
      <c r="NQ72" s="14"/>
      <c r="NR72" s="14"/>
      <c r="NS72" s="14"/>
      <c r="NT72" s="14"/>
      <c r="NU72" s="14"/>
      <c r="NV72" s="14"/>
      <c r="NW72" s="14"/>
      <c r="NX72" s="14"/>
      <c r="NY72" s="14"/>
      <c r="NZ72" s="14"/>
      <c r="OA72" s="14"/>
      <c r="OB72" s="14"/>
      <c r="OC72" s="14"/>
      <c r="OD72" s="14"/>
    </row>
    <row r="73" spans="1:394" ht="15.75" x14ac:dyDescent="0.25">
      <c r="A73" s="17"/>
      <c r="B73" s="19"/>
      <c r="C73" s="12" t="s">
        <v>13</v>
      </c>
      <c r="D73" s="55">
        <f>D23</f>
        <v>70</v>
      </c>
      <c r="E73" s="55">
        <f t="shared" ref="E73:BO73" si="29">E23</f>
        <v>25</v>
      </c>
      <c r="F73" s="55">
        <f t="shared" si="29"/>
        <v>39</v>
      </c>
      <c r="G73" s="56"/>
      <c r="H73" s="56"/>
      <c r="I73" s="56"/>
      <c r="J73" s="56"/>
      <c r="K73" s="56"/>
      <c r="L73" s="55">
        <f t="shared" si="29"/>
        <v>43</v>
      </c>
      <c r="M73" s="55">
        <f t="shared" si="29"/>
        <v>2</v>
      </c>
      <c r="N73" s="55">
        <f t="shared" si="29"/>
        <v>29</v>
      </c>
      <c r="O73" s="56"/>
      <c r="P73" s="56"/>
      <c r="Q73" s="56"/>
      <c r="R73" s="56"/>
      <c r="S73" s="56"/>
      <c r="T73" s="55">
        <f t="shared" si="29"/>
        <v>802</v>
      </c>
      <c r="U73" s="55">
        <f t="shared" si="29"/>
        <v>1778</v>
      </c>
      <c r="V73" s="55">
        <f t="shared" si="29"/>
        <v>780</v>
      </c>
      <c r="W73" s="56"/>
      <c r="X73" s="56"/>
      <c r="Y73" s="56"/>
      <c r="Z73" s="56"/>
      <c r="AA73" s="56"/>
      <c r="AB73" s="55">
        <f t="shared" si="29"/>
        <v>655</v>
      </c>
      <c r="AC73" s="55">
        <f t="shared" si="29"/>
        <v>402</v>
      </c>
      <c r="AD73" s="55">
        <f t="shared" si="29"/>
        <v>542</v>
      </c>
      <c r="AE73" s="56"/>
      <c r="AF73" s="56"/>
      <c r="AG73" s="56"/>
      <c r="AH73" s="56"/>
      <c r="AI73" s="56"/>
      <c r="AJ73" s="56"/>
      <c r="AK73" s="55">
        <f t="shared" si="29"/>
        <v>5156</v>
      </c>
      <c r="AL73" s="101">
        <f t="shared" si="29"/>
        <v>2480</v>
      </c>
      <c r="AM73" s="102">
        <f t="shared" si="29"/>
        <v>2524</v>
      </c>
      <c r="AN73" s="103"/>
      <c r="AO73" s="55">
        <f t="shared" si="29"/>
        <v>5592</v>
      </c>
      <c r="AP73" s="56"/>
      <c r="AQ73" s="56"/>
      <c r="AR73" s="56"/>
      <c r="AS73" s="56"/>
      <c r="AT73" s="56"/>
      <c r="AU73" s="56"/>
      <c r="AV73" s="56"/>
      <c r="AW73" s="55">
        <f t="shared" si="29"/>
        <v>5322</v>
      </c>
      <c r="AX73" s="55">
        <f t="shared" si="29"/>
        <v>2673</v>
      </c>
      <c r="AY73" s="55">
        <f t="shared" si="29"/>
        <v>4227</v>
      </c>
      <c r="AZ73" s="56"/>
      <c r="BA73" s="56"/>
      <c r="BB73" s="56"/>
      <c r="BC73" s="56"/>
      <c r="BD73" s="56"/>
      <c r="BE73" s="55">
        <f t="shared" si="29"/>
        <v>1209</v>
      </c>
      <c r="BF73" s="55">
        <f t="shared" si="29"/>
        <v>950</v>
      </c>
      <c r="BG73" s="55">
        <f t="shared" si="29"/>
        <v>961</v>
      </c>
      <c r="BH73" s="56"/>
      <c r="BI73" s="56"/>
      <c r="BJ73" s="56"/>
      <c r="BK73" s="56"/>
      <c r="BL73" s="56"/>
      <c r="BM73" s="55">
        <f t="shared" si="29"/>
        <v>193</v>
      </c>
      <c r="BN73" s="55">
        <f t="shared" si="29"/>
        <v>70</v>
      </c>
      <c r="BO73" s="55">
        <f t="shared" si="29"/>
        <v>129</v>
      </c>
      <c r="BP73" s="56"/>
      <c r="BQ73" s="56"/>
      <c r="BR73" s="56"/>
      <c r="BS73" s="56"/>
      <c r="BT73" s="56"/>
      <c r="BU73" s="56"/>
      <c r="BV73" s="55">
        <f t="shared" ref="BV73:EC73" si="30">BV23</f>
        <v>17</v>
      </c>
      <c r="BW73" s="55">
        <f t="shared" si="30"/>
        <v>4</v>
      </c>
      <c r="BX73" s="55">
        <f t="shared" si="30"/>
        <v>4</v>
      </c>
      <c r="BY73" s="56"/>
      <c r="BZ73" s="56"/>
      <c r="CA73" s="56"/>
      <c r="CB73" s="56"/>
      <c r="CC73" s="56"/>
      <c r="CD73" s="55">
        <f t="shared" si="30"/>
        <v>0</v>
      </c>
      <c r="CE73" s="55">
        <f t="shared" si="30"/>
        <v>4</v>
      </c>
      <c r="CF73" s="55">
        <f t="shared" si="30"/>
        <v>2</v>
      </c>
      <c r="CG73" s="56"/>
      <c r="CH73" s="56"/>
      <c r="CI73" s="56"/>
      <c r="CJ73" s="56"/>
      <c r="CK73" s="56"/>
      <c r="CL73" s="55">
        <f t="shared" si="30"/>
        <v>4</v>
      </c>
      <c r="CM73" s="55">
        <f t="shared" si="30"/>
        <v>3</v>
      </c>
      <c r="CN73" s="55">
        <f t="shared" si="30"/>
        <v>1</v>
      </c>
      <c r="CO73" s="56"/>
      <c r="CP73" s="56"/>
      <c r="CQ73" s="56"/>
      <c r="CR73" s="56"/>
      <c r="CS73" s="56"/>
      <c r="CT73" s="55">
        <f t="shared" si="30"/>
        <v>9</v>
      </c>
      <c r="CU73" s="55">
        <f t="shared" si="30"/>
        <v>7</v>
      </c>
      <c r="CV73" s="55">
        <f t="shared" si="30"/>
        <v>9</v>
      </c>
      <c r="CW73" s="56"/>
      <c r="CX73" s="56"/>
      <c r="CY73" s="56"/>
      <c r="CZ73" s="56"/>
      <c r="DA73" s="56"/>
      <c r="DB73" s="55">
        <f t="shared" si="30"/>
        <v>40</v>
      </c>
      <c r="DC73" s="55">
        <f t="shared" si="30"/>
        <v>26</v>
      </c>
      <c r="DD73" s="55">
        <f t="shared" si="30"/>
        <v>23</v>
      </c>
      <c r="DE73" s="56"/>
      <c r="DF73" s="56"/>
      <c r="DG73" s="56"/>
      <c r="DH73" s="56"/>
      <c r="DI73" s="56"/>
      <c r="DJ73" s="56"/>
      <c r="DK73" s="55">
        <f t="shared" si="30"/>
        <v>9</v>
      </c>
      <c r="DL73" s="55">
        <f t="shared" si="30"/>
        <v>3</v>
      </c>
      <c r="DM73" s="55">
        <f t="shared" si="30"/>
        <v>13</v>
      </c>
      <c r="DN73" s="56"/>
      <c r="DO73" s="56"/>
      <c r="DP73" s="56"/>
      <c r="DQ73" s="56"/>
      <c r="DR73" s="56"/>
      <c r="DS73" s="55">
        <f t="shared" si="30"/>
        <v>5</v>
      </c>
      <c r="DT73" s="55">
        <f t="shared" si="30"/>
        <v>2</v>
      </c>
      <c r="DU73" s="55">
        <f t="shared" si="30"/>
        <v>2</v>
      </c>
      <c r="DV73" s="56"/>
      <c r="DW73" s="56"/>
      <c r="DX73" s="56"/>
      <c r="DY73" s="56"/>
      <c r="DZ73" s="56"/>
      <c r="EA73" s="55">
        <f t="shared" si="30"/>
        <v>4</v>
      </c>
      <c r="EB73" s="55">
        <f t="shared" si="30"/>
        <v>5</v>
      </c>
      <c r="EC73" s="55">
        <f t="shared" si="30"/>
        <v>5</v>
      </c>
      <c r="ED73" s="56"/>
      <c r="EE73" s="56"/>
      <c r="EF73" s="56"/>
      <c r="EG73" s="56"/>
      <c r="EH73" s="56"/>
      <c r="EI73" s="55">
        <f t="shared" ref="EI73:ES73" si="31">EI23</f>
        <v>6</v>
      </c>
      <c r="EJ73" s="55">
        <f t="shared" si="31"/>
        <v>4</v>
      </c>
      <c r="EK73" s="55">
        <f t="shared" si="31"/>
        <v>5</v>
      </c>
      <c r="EL73" s="56"/>
      <c r="EM73" s="56"/>
      <c r="EN73" s="56"/>
      <c r="EO73" s="56"/>
      <c r="EP73" s="56"/>
      <c r="EQ73" s="55">
        <f t="shared" si="31"/>
        <v>73</v>
      </c>
      <c r="ER73" s="55">
        <f t="shared" si="31"/>
        <v>50</v>
      </c>
      <c r="ES73" s="55">
        <f t="shared" si="31"/>
        <v>49</v>
      </c>
      <c r="ET73" s="56"/>
      <c r="EU73" s="56"/>
      <c r="EV73" s="56"/>
      <c r="EW73" s="56"/>
      <c r="EX73" s="56"/>
      <c r="EY73" s="43"/>
      <c r="EZ73" s="43"/>
      <c r="FA73" s="43"/>
      <c r="FB73" s="43"/>
      <c r="FC73" s="43"/>
      <c r="FD73" s="43"/>
      <c r="FE73" s="43"/>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4"/>
      <c r="NH73" s="14"/>
      <c r="NI73" s="14"/>
      <c r="NJ73" s="14"/>
      <c r="NK73" s="14"/>
      <c r="NL73" s="14"/>
      <c r="NM73" s="14"/>
      <c r="NN73" s="14"/>
      <c r="NO73" s="14"/>
      <c r="NP73" s="14"/>
      <c r="NQ73" s="14"/>
      <c r="NR73" s="14"/>
      <c r="NS73" s="14"/>
      <c r="NT73" s="14"/>
      <c r="NU73" s="14"/>
      <c r="NV73" s="14"/>
      <c r="NW73" s="14"/>
      <c r="NX73" s="14"/>
      <c r="NY73" s="14"/>
      <c r="NZ73" s="14"/>
      <c r="OA73" s="14"/>
      <c r="OB73" s="14"/>
      <c r="OC73" s="14"/>
      <c r="OD73" s="14"/>
    </row>
    <row r="74" spans="1:394" ht="15.75" x14ac:dyDescent="0.25">
      <c r="A74" s="17"/>
      <c r="B74" s="19"/>
      <c r="C74" s="12" t="s">
        <v>3</v>
      </c>
      <c r="D74" s="55">
        <f>D6</f>
        <v>0</v>
      </c>
      <c r="E74" s="55">
        <f>E6</f>
        <v>0</v>
      </c>
      <c r="F74" s="55">
        <f>F6</f>
        <v>1</v>
      </c>
      <c r="G74" s="56"/>
      <c r="H74" s="56"/>
      <c r="I74" s="56"/>
      <c r="J74" s="56"/>
      <c r="K74" s="56"/>
      <c r="L74" s="49">
        <f>L6</f>
        <v>1</v>
      </c>
      <c r="M74" s="49">
        <f>M6</f>
        <v>1</v>
      </c>
      <c r="N74" s="49">
        <f>N6</f>
        <v>1</v>
      </c>
      <c r="O74" s="65"/>
      <c r="P74" s="65"/>
      <c r="Q74" s="56"/>
      <c r="R74" s="56"/>
      <c r="S74" s="56"/>
      <c r="T74" s="55">
        <f>T6</f>
        <v>2</v>
      </c>
      <c r="U74" s="55">
        <f>U6</f>
        <v>1</v>
      </c>
      <c r="V74" s="55">
        <f>V6</f>
        <v>1</v>
      </c>
      <c r="W74" s="56"/>
      <c r="X74" s="56"/>
      <c r="Y74" s="56"/>
      <c r="Z74" s="56"/>
      <c r="AA74" s="56"/>
      <c r="AB74" s="55">
        <f>AB6</f>
        <v>2</v>
      </c>
      <c r="AC74" s="49">
        <f>AC6</f>
        <v>1</v>
      </c>
      <c r="AD74" s="49">
        <f>AD6</f>
        <v>1</v>
      </c>
      <c r="AE74" s="56"/>
      <c r="AF74" s="56"/>
      <c r="AG74" s="56"/>
      <c r="AH74" s="56"/>
      <c r="AI74" s="56"/>
      <c r="AJ74" s="43"/>
      <c r="AK74" s="49">
        <f>AK6</f>
        <v>6</v>
      </c>
      <c r="AL74" s="96">
        <f>AL6</f>
        <v>1</v>
      </c>
      <c r="AM74" s="62">
        <f>AM6</f>
        <v>2</v>
      </c>
      <c r="AN74" s="97"/>
      <c r="AO74" s="49">
        <f>AO6</f>
        <v>9</v>
      </c>
      <c r="AP74" s="56"/>
      <c r="AQ74" s="56"/>
      <c r="AR74" s="56"/>
      <c r="AS74" s="56"/>
      <c r="AT74" s="56"/>
      <c r="AU74" s="56"/>
      <c r="AV74" s="56"/>
      <c r="AW74" s="49">
        <f>AW6</f>
        <v>6</v>
      </c>
      <c r="AX74" s="49">
        <f>AX6</f>
        <v>4</v>
      </c>
      <c r="AY74" s="49">
        <f>AY6</f>
        <v>4</v>
      </c>
      <c r="AZ74" s="56"/>
      <c r="BA74" s="56"/>
      <c r="BB74" s="56"/>
      <c r="BC74" s="56"/>
      <c r="BD74" s="56"/>
      <c r="BE74" s="49">
        <f>BE6</f>
        <v>1</v>
      </c>
      <c r="BF74" s="49">
        <f>BF6</f>
        <v>3</v>
      </c>
      <c r="BG74" s="49">
        <f>BG6</f>
        <v>2</v>
      </c>
      <c r="BH74" s="56"/>
      <c r="BI74" s="56"/>
      <c r="BJ74" s="56"/>
      <c r="BK74" s="56"/>
      <c r="BL74" s="56"/>
      <c r="BM74" s="49">
        <f>BM6</f>
        <v>3</v>
      </c>
      <c r="BN74" s="49">
        <f>BN6</f>
        <v>1</v>
      </c>
      <c r="BO74" s="49">
        <f>BO6</f>
        <v>1</v>
      </c>
      <c r="BP74" s="56"/>
      <c r="BQ74" s="56"/>
      <c r="BR74" s="56"/>
      <c r="BS74" s="56"/>
      <c r="BT74" s="56"/>
      <c r="BU74" s="43"/>
      <c r="BV74" s="55">
        <f>BV6</f>
        <v>0</v>
      </c>
      <c r="BW74" s="55">
        <f>BW6</f>
        <v>0</v>
      </c>
      <c r="BX74" s="55">
        <f>BX6</f>
        <v>0</v>
      </c>
      <c r="BY74" s="56"/>
      <c r="BZ74" s="56"/>
      <c r="CA74" s="56"/>
      <c r="CB74" s="56"/>
      <c r="CC74" s="56"/>
      <c r="CD74" s="55">
        <f>CD6</f>
        <v>0</v>
      </c>
      <c r="CE74" s="55">
        <f>CE6</f>
        <v>0</v>
      </c>
      <c r="CF74" s="55">
        <f>CF6</f>
        <v>0</v>
      </c>
      <c r="CG74" s="56"/>
      <c r="CH74" s="56"/>
      <c r="CI74" s="56"/>
      <c r="CJ74" s="56"/>
      <c r="CK74" s="56"/>
      <c r="CL74" s="55">
        <f>CL6</f>
        <v>0</v>
      </c>
      <c r="CM74" s="55">
        <f>CM6</f>
        <v>0</v>
      </c>
      <c r="CN74" s="55">
        <f>CN6</f>
        <v>0</v>
      </c>
      <c r="CO74" s="56"/>
      <c r="CP74" s="56"/>
      <c r="CQ74" s="56"/>
      <c r="CR74" s="56"/>
      <c r="CS74" s="56"/>
      <c r="CT74" s="55">
        <f>CT6</f>
        <v>0</v>
      </c>
      <c r="CU74" s="55">
        <f>CU6</f>
        <v>0</v>
      </c>
      <c r="CV74" s="55">
        <f>CV6</f>
        <v>0</v>
      </c>
      <c r="CW74" s="56"/>
      <c r="CX74" s="56"/>
      <c r="CY74" s="56"/>
      <c r="CZ74" s="56"/>
      <c r="DA74" s="56"/>
      <c r="DB74" s="55">
        <f>DB6</f>
        <v>0</v>
      </c>
      <c r="DC74" s="55">
        <f>DC6</f>
        <v>0</v>
      </c>
      <c r="DD74" s="55">
        <f>DD6</f>
        <v>0</v>
      </c>
      <c r="DE74" s="56"/>
      <c r="DF74" s="56"/>
      <c r="DG74" s="56"/>
      <c r="DH74" s="56"/>
      <c r="DI74" s="56"/>
      <c r="DJ74" s="56"/>
      <c r="DK74" s="55">
        <f>DK6</f>
        <v>0</v>
      </c>
      <c r="DL74" s="55">
        <f>DL6</f>
        <v>0</v>
      </c>
      <c r="DM74" s="55">
        <f>DM6</f>
        <v>0</v>
      </c>
      <c r="DN74" s="56"/>
      <c r="DO74" s="56"/>
      <c r="DP74" s="56"/>
      <c r="DQ74" s="56"/>
      <c r="DR74" s="56"/>
      <c r="DS74" s="55">
        <f>DS6</f>
        <v>0</v>
      </c>
      <c r="DT74" s="55">
        <f>DT6</f>
        <v>0</v>
      </c>
      <c r="DU74" s="55">
        <f>DU6</f>
        <v>0</v>
      </c>
      <c r="DV74" s="66"/>
      <c r="DW74" s="68"/>
      <c r="DX74" s="68"/>
      <c r="DY74" s="68"/>
      <c r="DZ74" s="68"/>
      <c r="EA74" s="55">
        <f>EA6</f>
        <v>0</v>
      </c>
      <c r="EB74" s="55">
        <f>EB6</f>
        <v>0</v>
      </c>
      <c r="EC74" s="55">
        <f>EC6</f>
        <v>0</v>
      </c>
      <c r="ED74" s="56"/>
      <c r="EE74" s="56"/>
      <c r="EF74" s="56"/>
      <c r="EG74" s="56"/>
      <c r="EH74" s="56"/>
      <c r="EI74" s="55">
        <f>EI6</f>
        <v>0</v>
      </c>
      <c r="EJ74" s="55">
        <f>EJ6</f>
        <v>0</v>
      </c>
      <c r="EK74" s="55">
        <f>EK6</f>
        <v>0</v>
      </c>
      <c r="EL74" s="56"/>
      <c r="EM74" s="56"/>
      <c r="EN74" s="56"/>
      <c r="EO74" s="56"/>
      <c r="EP74" s="56"/>
      <c r="EQ74" s="55">
        <f>EQ6</f>
        <v>0</v>
      </c>
      <c r="ER74" s="55">
        <f>ER6</f>
        <v>0</v>
      </c>
      <c r="ES74" s="55">
        <f>ES6</f>
        <v>0</v>
      </c>
      <c r="ET74" s="56"/>
      <c r="EU74" s="56"/>
      <c r="EV74" s="56"/>
      <c r="EW74" s="56"/>
      <c r="EX74" s="56"/>
      <c r="EY74" s="43"/>
      <c r="EZ74" s="43"/>
      <c r="FA74" s="43"/>
      <c r="FB74" s="43"/>
      <c r="FC74" s="43"/>
      <c r="FD74" s="43"/>
      <c r="FE74" s="43"/>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4"/>
      <c r="NH74" s="14"/>
      <c r="NI74" s="14"/>
      <c r="NJ74" s="14"/>
      <c r="NK74" s="14"/>
      <c r="NL74" s="14"/>
      <c r="NM74" s="14"/>
      <c r="NN74" s="14"/>
      <c r="NO74" s="14"/>
      <c r="NP74" s="14"/>
      <c r="NQ74" s="14"/>
      <c r="NR74" s="14"/>
      <c r="NS74" s="14"/>
      <c r="NT74" s="14"/>
      <c r="NU74" s="14"/>
      <c r="NV74" s="14"/>
      <c r="NW74" s="14"/>
      <c r="NX74" s="14"/>
      <c r="NY74" s="14"/>
      <c r="NZ74" s="14"/>
      <c r="OA74" s="14"/>
      <c r="OB74" s="14"/>
      <c r="OC74" s="14"/>
      <c r="OD74" s="14"/>
    </row>
    <row r="75" spans="1:394" ht="15.75" x14ac:dyDescent="0.25">
      <c r="A75" s="17"/>
      <c r="B75" s="19"/>
      <c r="C75" s="12" t="s">
        <v>11</v>
      </c>
      <c r="D75" s="49">
        <f>D20</f>
        <v>0</v>
      </c>
      <c r="E75" s="49">
        <f t="shared" ref="E75:BO75" si="32">E20</f>
        <v>0</v>
      </c>
      <c r="F75" s="49">
        <f t="shared" si="32"/>
        <v>0</v>
      </c>
      <c r="G75" s="56"/>
      <c r="H75" s="56"/>
      <c r="I75" s="56"/>
      <c r="J75" s="56"/>
      <c r="K75" s="56"/>
      <c r="L75" s="49">
        <f t="shared" si="32"/>
        <v>0</v>
      </c>
      <c r="M75" s="49">
        <f t="shared" si="32"/>
        <v>0</v>
      </c>
      <c r="N75" s="49">
        <f t="shared" si="32"/>
        <v>0</v>
      </c>
      <c r="O75" s="56"/>
      <c r="P75" s="56"/>
      <c r="Q75" s="56"/>
      <c r="R75" s="56"/>
      <c r="S75" s="56"/>
      <c r="T75" s="49">
        <f t="shared" si="32"/>
        <v>0</v>
      </c>
      <c r="U75" s="49">
        <f t="shared" si="32"/>
        <v>0</v>
      </c>
      <c r="V75" s="49">
        <f t="shared" si="32"/>
        <v>0</v>
      </c>
      <c r="W75" s="56"/>
      <c r="X75" s="56"/>
      <c r="Y75" s="56"/>
      <c r="Z75" s="56"/>
      <c r="AA75" s="56"/>
      <c r="AB75" s="49">
        <f t="shared" si="32"/>
        <v>0</v>
      </c>
      <c r="AC75" s="49">
        <f t="shared" si="32"/>
        <v>0</v>
      </c>
      <c r="AD75" s="49">
        <f t="shared" si="32"/>
        <v>0</v>
      </c>
      <c r="AE75" s="56"/>
      <c r="AF75" s="56"/>
      <c r="AG75" s="56"/>
      <c r="AH75" s="56"/>
      <c r="AI75" s="56"/>
      <c r="AJ75" s="56"/>
      <c r="AK75" s="49">
        <f t="shared" si="32"/>
        <v>0</v>
      </c>
      <c r="AL75" s="96">
        <f t="shared" si="32"/>
        <v>0</v>
      </c>
      <c r="AM75" s="62">
        <f t="shared" si="32"/>
        <v>1</v>
      </c>
      <c r="AN75" s="97"/>
      <c r="AO75" s="49">
        <f t="shared" si="32"/>
        <v>0</v>
      </c>
      <c r="AP75" s="56"/>
      <c r="AQ75" s="56"/>
      <c r="AR75" s="56"/>
      <c r="AS75" s="56"/>
      <c r="AT75" s="56"/>
      <c r="AU75" s="56"/>
      <c r="AV75" s="56"/>
      <c r="AW75" s="49">
        <f t="shared" si="32"/>
        <v>0</v>
      </c>
      <c r="AX75" s="49">
        <f t="shared" si="32"/>
        <v>0</v>
      </c>
      <c r="AY75" s="49">
        <f t="shared" si="32"/>
        <v>0</v>
      </c>
      <c r="AZ75" s="56"/>
      <c r="BA75" s="56"/>
      <c r="BB75" s="56"/>
      <c r="BC75" s="56"/>
      <c r="BD75" s="56"/>
      <c r="BE75" s="49">
        <f t="shared" si="32"/>
        <v>0</v>
      </c>
      <c r="BF75" s="49">
        <f t="shared" si="32"/>
        <v>0</v>
      </c>
      <c r="BG75" s="49">
        <f t="shared" si="32"/>
        <v>0</v>
      </c>
      <c r="BH75" s="56"/>
      <c r="BI75" s="56"/>
      <c r="BJ75" s="56"/>
      <c r="BK75" s="56"/>
      <c r="BL75" s="56"/>
      <c r="BM75" s="49">
        <f t="shared" si="32"/>
        <v>0</v>
      </c>
      <c r="BN75" s="49">
        <f t="shared" si="32"/>
        <v>0</v>
      </c>
      <c r="BO75" s="49">
        <f t="shared" si="32"/>
        <v>0</v>
      </c>
      <c r="BP75" s="56"/>
      <c r="BQ75" s="56"/>
      <c r="BR75" s="56"/>
      <c r="BS75" s="56"/>
      <c r="BT75" s="56"/>
      <c r="BU75" s="56"/>
      <c r="BV75" s="49">
        <f t="shared" ref="BV75:EC75" si="33">BV20</f>
        <v>0</v>
      </c>
      <c r="BW75" s="49">
        <f t="shared" si="33"/>
        <v>0</v>
      </c>
      <c r="BX75" s="49">
        <f t="shared" si="33"/>
        <v>0</v>
      </c>
      <c r="BY75" s="56"/>
      <c r="BZ75" s="56"/>
      <c r="CA75" s="56"/>
      <c r="CB75" s="56"/>
      <c r="CC75" s="56"/>
      <c r="CD75" s="49">
        <f t="shared" si="33"/>
        <v>0</v>
      </c>
      <c r="CE75" s="49">
        <f t="shared" si="33"/>
        <v>0</v>
      </c>
      <c r="CF75" s="49">
        <f t="shared" si="33"/>
        <v>0</v>
      </c>
      <c r="CG75" s="56"/>
      <c r="CH75" s="56"/>
      <c r="CI75" s="56"/>
      <c r="CJ75" s="56"/>
      <c r="CK75" s="56"/>
      <c r="CL75" s="49">
        <f t="shared" si="33"/>
        <v>0</v>
      </c>
      <c r="CM75" s="49">
        <f t="shared" si="33"/>
        <v>0</v>
      </c>
      <c r="CN75" s="49">
        <f t="shared" si="33"/>
        <v>0</v>
      </c>
      <c r="CO75" s="56"/>
      <c r="CP75" s="56"/>
      <c r="CQ75" s="56"/>
      <c r="CR75" s="56"/>
      <c r="CS75" s="56"/>
      <c r="CT75" s="49">
        <f t="shared" si="33"/>
        <v>0</v>
      </c>
      <c r="CU75" s="49">
        <f t="shared" si="33"/>
        <v>0</v>
      </c>
      <c r="CV75" s="49">
        <f t="shared" si="33"/>
        <v>2</v>
      </c>
      <c r="CW75" s="56"/>
      <c r="CX75" s="56"/>
      <c r="CY75" s="56"/>
      <c r="CZ75" s="56"/>
      <c r="DA75" s="56"/>
      <c r="DB75" s="49">
        <f t="shared" si="33"/>
        <v>0</v>
      </c>
      <c r="DC75" s="49">
        <f t="shared" si="33"/>
        <v>0</v>
      </c>
      <c r="DD75" s="49">
        <f t="shared" si="33"/>
        <v>0</v>
      </c>
      <c r="DE75" s="56"/>
      <c r="DF75" s="56"/>
      <c r="DG75" s="56"/>
      <c r="DH75" s="56"/>
      <c r="DI75" s="56"/>
      <c r="DJ75" s="56"/>
      <c r="DK75" s="49">
        <f t="shared" si="33"/>
        <v>0</v>
      </c>
      <c r="DL75" s="49">
        <f t="shared" si="33"/>
        <v>0</v>
      </c>
      <c r="DM75" s="49">
        <f t="shared" si="33"/>
        <v>0</v>
      </c>
      <c r="DN75" s="56"/>
      <c r="DO75" s="56"/>
      <c r="DP75" s="56"/>
      <c r="DQ75" s="56"/>
      <c r="DR75" s="56"/>
      <c r="DS75" s="49">
        <f t="shared" si="33"/>
        <v>0</v>
      </c>
      <c r="DT75" s="49">
        <f t="shared" si="33"/>
        <v>1</v>
      </c>
      <c r="DU75" s="49">
        <f t="shared" si="33"/>
        <v>0</v>
      </c>
      <c r="DV75" s="56"/>
      <c r="DW75" s="56"/>
      <c r="DX75" s="56"/>
      <c r="DY75" s="56"/>
      <c r="DZ75" s="56"/>
      <c r="EA75" s="49">
        <f t="shared" si="33"/>
        <v>0</v>
      </c>
      <c r="EB75" s="49">
        <f t="shared" si="33"/>
        <v>0</v>
      </c>
      <c r="EC75" s="49">
        <f t="shared" si="33"/>
        <v>0</v>
      </c>
      <c r="ED75" s="56"/>
      <c r="EE75" s="56"/>
      <c r="EF75" s="56"/>
      <c r="EG75" s="56"/>
      <c r="EH75" s="56"/>
      <c r="EI75" s="49">
        <f t="shared" ref="EI75:ES75" si="34">EI20</f>
        <v>1</v>
      </c>
      <c r="EJ75" s="49">
        <f t="shared" si="34"/>
        <v>0</v>
      </c>
      <c r="EK75" s="49">
        <f t="shared" si="34"/>
        <v>0</v>
      </c>
      <c r="EL75" s="56"/>
      <c r="EM75" s="56"/>
      <c r="EN75" s="56"/>
      <c r="EO75" s="56"/>
      <c r="EP75" s="56"/>
      <c r="EQ75" s="49">
        <f t="shared" si="34"/>
        <v>0</v>
      </c>
      <c r="ER75" s="49">
        <f t="shared" si="34"/>
        <v>0</v>
      </c>
      <c r="ES75" s="49">
        <f t="shared" si="34"/>
        <v>0</v>
      </c>
      <c r="ET75" s="56"/>
      <c r="EU75" s="56"/>
      <c r="EV75" s="56"/>
      <c r="EW75" s="56"/>
      <c r="EX75" s="56"/>
      <c r="EY75" s="43"/>
      <c r="EZ75" s="43"/>
      <c r="FA75" s="43"/>
      <c r="FB75" s="43"/>
      <c r="FC75" s="43"/>
      <c r="FD75" s="43"/>
      <c r="FE75" s="43"/>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4"/>
      <c r="NH75" s="14"/>
      <c r="NI75" s="14"/>
      <c r="NJ75" s="14"/>
      <c r="NK75" s="14"/>
      <c r="NL75" s="14"/>
      <c r="NM75" s="14"/>
      <c r="NN75" s="14"/>
      <c r="NO75" s="14"/>
      <c r="NP75" s="14"/>
      <c r="NQ75" s="14"/>
      <c r="NR75" s="14"/>
      <c r="NS75" s="14"/>
      <c r="NT75" s="14"/>
      <c r="NU75" s="14"/>
      <c r="NV75" s="14"/>
      <c r="NW75" s="14"/>
      <c r="NX75" s="14"/>
      <c r="NY75" s="14"/>
      <c r="NZ75" s="14"/>
      <c r="OA75" s="14"/>
      <c r="OB75" s="14"/>
      <c r="OC75" s="14"/>
      <c r="OD75" s="14"/>
    </row>
    <row r="76" spans="1:394" ht="15.75" thickBot="1" x14ac:dyDescent="0.3">
      <c r="A76" s="17"/>
      <c r="B76" s="18"/>
      <c r="C76" s="12" t="s">
        <v>36</v>
      </c>
      <c r="D76" s="49">
        <f>SUM(D57:D58)</f>
        <v>10</v>
      </c>
      <c r="E76" s="49">
        <f>SUM(E57:E58)</f>
        <v>6</v>
      </c>
      <c r="F76" s="49">
        <f>SUM(F57:F58)</f>
        <v>6</v>
      </c>
      <c r="G76" s="56"/>
      <c r="H76" s="56"/>
      <c r="I76" s="56"/>
      <c r="J76" s="56"/>
      <c r="K76" s="56"/>
      <c r="L76" s="49">
        <f>SUM(L57:L58)</f>
        <v>4</v>
      </c>
      <c r="M76" s="49">
        <f>SUM(M57:M58)</f>
        <v>3</v>
      </c>
      <c r="N76" s="49">
        <f>SUM(N57:N58)</f>
        <v>5</v>
      </c>
      <c r="O76" s="56"/>
      <c r="P76" s="56"/>
      <c r="Q76" s="56"/>
      <c r="R76" s="56"/>
      <c r="S76" s="56"/>
      <c r="T76" s="49">
        <f>SUM(T57:T58)</f>
        <v>1</v>
      </c>
      <c r="U76" s="49">
        <f>SUM(U57:U58)</f>
        <v>2</v>
      </c>
      <c r="V76" s="49">
        <f>SUM(V57:V58)</f>
        <v>1</v>
      </c>
      <c r="W76" s="56"/>
      <c r="X76" s="56"/>
      <c r="Y76" s="56"/>
      <c r="Z76" s="56"/>
      <c r="AA76" s="56"/>
      <c r="AB76" s="49">
        <f>SUM(AB57:AB58)</f>
        <v>0</v>
      </c>
      <c r="AC76" s="49">
        <f>SUM(AC57:AC58)</f>
        <v>3</v>
      </c>
      <c r="AD76" s="49">
        <f>SUM(AD57:AD58)</f>
        <v>0</v>
      </c>
      <c r="AE76" s="56"/>
      <c r="AF76" s="56"/>
      <c r="AG76" s="56"/>
      <c r="AH76" s="56"/>
      <c r="AI76" s="56"/>
      <c r="AJ76" s="56"/>
      <c r="AK76" s="49">
        <f>SUM(AK57:AK58)</f>
        <v>1</v>
      </c>
      <c r="AL76" s="96">
        <f>SUM(AL57:AL58)</f>
        <v>0</v>
      </c>
      <c r="AM76" s="62">
        <f>SUM(AM57:AM58)</f>
        <v>1</v>
      </c>
      <c r="AN76" s="97"/>
      <c r="AO76" s="49">
        <f>SUM(AO57:AO58)</f>
        <v>2</v>
      </c>
      <c r="AP76" s="56"/>
      <c r="AQ76" s="56"/>
      <c r="AR76" s="56"/>
      <c r="AS76" s="56"/>
      <c r="AT76" s="56"/>
      <c r="AU76" s="56"/>
      <c r="AV76" s="56"/>
      <c r="AW76" s="49">
        <f>SUM(AW57:AW58)</f>
        <v>1</v>
      </c>
      <c r="AX76" s="49">
        <f>SUM(AX57:AX58)</f>
        <v>2</v>
      </c>
      <c r="AY76" s="49">
        <f>SUM(AY57:AY58)</f>
        <v>2</v>
      </c>
      <c r="AZ76" s="56"/>
      <c r="BA76" s="56"/>
      <c r="BB76" s="56"/>
      <c r="BC76" s="56"/>
      <c r="BD76" s="56"/>
      <c r="BE76" s="49">
        <f>SUM(BE57:BE58)</f>
        <v>1</v>
      </c>
      <c r="BF76" s="49">
        <f>SUM(BF57:BF58)</f>
        <v>4</v>
      </c>
      <c r="BG76" s="49">
        <f>SUM(BG57:BG58)</f>
        <v>1</v>
      </c>
      <c r="BH76" s="56"/>
      <c r="BI76" s="56"/>
      <c r="BJ76" s="56"/>
      <c r="BK76" s="56"/>
      <c r="BL76" s="56"/>
      <c r="BM76" s="49">
        <f>SUM(BM57:BM58)</f>
        <v>1</v>
      </c>
      <c r="BN76" s="49">
        <f>SUM(BN57:BN58)</f>
        <v>0</v>
      </c>
      <c r="BO76" s="49">
        <f>SUM(BO57:BO58)</f>
        <v>1</v>
      </c>
      <c r="BP76" s="56"/>
      <c r="BQ76" s="56"/>
      <c r="BR76" s="56"/>
      <c r="BS76" s="56"/>
      <c r="BT76" s="56"/>
      <c r="BU76" s="56"/>
      <c r="BV76" s="49">
        <f>SUM(BV57:BV58)</f>
        <v>1</v>
      </c>
      <c r="BW76" s="49">
        <f>SUM(BW57:BW58)</f>
        <v>2</v>
      </c>
      <c r="BX76" s="49">
        <f>SUM(BX57:BX58)</f>
        <v>0</v>
      </c>
      <c r="BY76" s="56"/>
      <c r="BZ76" s="56"/>
      <c r="CA76" s="56"/>
      <c r="CB76" s="56"/>
      <c r="CC76" s="56"/>
      <c r="CD76" s="49">
        <f>SUM(CD57:CD58)</f>
        <v>1</v>
      </c>
      <c r="CE76" s="49">
        <f>SUM(CE57:CE58)</f>
        <v>0</v>
      </c>
      <c r="CF76" s="49">
        <f>SUM(CF57:CF58)</f>
        <v>0</v>
      </c>
      <c r="CG76" s="56"/>
      <c r="CH76" s="56"/>
      <c r="CI76" s="56"/>
      <c r="CJ76" s="56"/>
      <c r="CK76" s="56"/>
      <c r="CL76" s="49">
        <f>SUM(CL57:CL58)</f>
        <v>0</v>
      </c>
      <c r="CM76" s="49">
        <f>SUM(CM57:CM58)</f>
        <v>2</v>
      </c>
      <c r="CN76" s="49">
        <f>SUM(CN57:CN58)</f>
        <v>0</v>
      </c>
      <c r="CO76" s="56"/>
      <c r="CP76" s="56"/>
      <c r="CQ76" s="56"/>
      <c r="CR76" s="56"/>
      <c r="CS76" s="56"/>
      <c r="CT76" s="49">
        <f>SUM(CT57:CT58)</f>
        <v>6</v>
      </c>
      <c r="CU76" s="49">
        <f>SUM(CU57:CU58)</f>
        <v>5</v>
      </c>
      <c r="CV76" s="49">
        <f>SUM(CV57:CV58)</f>
        <v>0</v>
      </c>
      <c r="CW76" s="56"/>
      <c r="CX76" s="56"/>
      <c r="CY76" s="56"/>
      <c r="CZ76" s="56"/>
      <c r="DA76" s="56"/>
      <c r="DB76" s="49">
        <f>SUM(DB57:DB58)</f>
        <v>13</v>
      </c>
      <c r="DC76" s="49">
        <f>SUM(DC57:DC58)</f>
        <v>10</v>
      </c>
      <c r="DD76" s="49">
        <f>SUM(DD57:DD58)</f>
        <v>7</v>
      </c>
      <c r="DE76" s="56"/>
      <c r="DF76" s="56"/>
      <c r="DG76" s="56"/>
      <c r="DH76" s="56"/>
      <c r="DI76" s="56"/>
      <c r="DJ76" s="56"/>
      <c r="DK76" s="49">
        <f>SUM(DK57:DK58)</f>
        <v>8</v>
      </c>
      <c r="DL76" s="49">
        <f>SUM(DL57:DL58)</f>
        <v>19</v>
      </c>
      <c r="DM76" s="49">
        <f>SUM(DM57:DM58)</f>
        <v>16</v>
      </c>
      <c r="DN76" s="56"/>
      <c r="DO76" s="56"/>
      <c r="DP76" s="56"/>
      <c r="DQ76" s="56"/>
      <c r="DR76" s="56"/>
      <c r="DS76" s="49">
        <f>SUM(DS57:DS58)</f>
        <v>5</v>
      </c>
      <c r="DT76" s="49">
        <f>SUM(DT57:DT58)</f>
        <v>11</v>
      </c>
      <c r="DU76" s="49">
        <f>SUM(DU57:DU58)</f>
        <v>15</v>
      </c>
      <c r="DV76" s="56"/>
      <c r="DW76" s="56"/>
      <c r="DX76" s="56"/>
      <c r="DY76" s="56"/>
      <c r="DZ76" s="56"/>
      <c r="EA76" s="49">
        <f>SUM(EA57:EA58)</f>
        <v>16</v>
      </c>
      <c r="EB76" s="49">
        <f>SUM(EB57:EB58)</f>
        <v>12</v>
      </c>
      <c r="EC76" s="49">
        <f>SUM(EC57:EC58)</f>
        <v>32</v>
      </c>
      <c r="ED76" s="56"/>
      <c r="EE76" s="56"/>
      <c r="EF76" s="56"/>
      <c r="EG76" s="56"/>
      <c r="EH76" s="56"/>
      <c r="EI76" s="49">
        <f>SUM(EI57:EI58)</f>
        <v>32</v>
      </c>
      <c r="EJ76" s="49">
        <f>SUM(EJ57:EJ58)</f>
        <v>31</v>
      </c>
      <c r="EK76" s="49">
        <f>SUM(EK57:EK58)</f>
        <v>28</v>
      </c>
      <c r="EL76" s="56"/>
      <c r="EM76" s="56"/>
      <c r="EN76" s="56"/>
      <c r="EO76" s="56"/>
      <c r="EP76" s="56"/>
      <c r="EQ76" s="49">
        <f>SUM(EQ57:EQ58)</f>
        <v>78</v>
      </c>
      <c r="ER76" s="49">
        <f>SUM(ER57:ER58)</f>
        <v>63</v>
      </c>
      <c r="ES76" s="49">
        <f>SUM(ES57:ES58)</f>
        <v>61</v>
      </c>
      <c r="ET76" s="56"/>
      <c r="EU76" s="56"/>
      <c r="EV76" s="56"/>
      <c r="EW76" s="56"/>
      <c r="EX76" s="56"/>
      <c r="EY76" s="43"/>
      <c r="EZ76" s="43"/>
      <c r="FA76" s="43"/>
      <c r="FB76" s="43"/>
      <c r="FC76" s="43"/>
      <c r="FD76" s="43"/>
      <c r="FE76" s="43"/>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4"/>
      <c r="NH76" s="14"/>
      <c r="NI76" s="14"/>
      <c r="NJ76" s="14"/>
      <c r="NK76" s="14"/>
      <c r="NL76" s="14"/>
      <c r="NM76" s="14"/>
      <c r="NN76" s="14"/>
      <c r="NO76" s="14"/>
      <c r="NP76" s="14"/>
      <c r="NQ76" s="14"/>
      <c r="NR76" s="14"/>
      <c r="NS76" s="14"/>
      <c r="NT76" s="14"/>
      <c r="NU76" s="14"/>
      <c r="NV76" s="14"/>
      <c r="NW76" s="14"/>
      <c r="NX76" s="14"/>
      <c r="NY76" s="14"/>
      <c r="NZ76" s="14"/>
      <c r="OA76" s="14"/>
      <c r="OB76" s="14"/>
      <c r="OC76" s="14"/>
      <c r="OD76" s="14"/>
    </row>
    <row r="77" spans="1:394" x14ac:dyDescent="0.25">
      <c r="A77" s="17"/>
      <c r="B77" s="88" t="s">
        <v>37</v>
      </c>
      <c r="C77" s="12" t="s">
        <v>38</v>
      </c>
      <c r="D77" s="49">
        <f>SUM(D15:D16)</f>
        <v>0</v>
      </c>
      <c r="E77" s="49">
        <f t="shared" ref="E77:BO77" si="35">SUM(E15:E16)</f>
        <v>0</v>
      </c>
      <c r="F77" s="49">
        <f t="shared" si="35"/>
        <v>3</v>
      </c>
      <c r="G77" s="56"/>
      <c r="H77" s="56"/>
      <c r="I77" s="56"/>
      <c r="J77" s="56"/>
      <c r="K77" s="56"/>
      <c r="L77" s="49">
        <f t="shared" si="35"/>
        <v>10</v>
      </c>
      <c r="M77" s="49">
        <f t="shared" si="35"/>
        <v>0</v>
      </c>
      <c r="N77" s="49">
        <f t="shared" si="35"/>
        <v>10</v>
      </c>
      <c r="O77" s="56"/>
      <c r="P77" s="56"/>
      <c r="Q77" s="56"/>
      <c r="R77" s="56"/>
      <c r="S77" s="56"/>
      <c r="T77" s="49">
        <f t="shared" si="35"/>
        <v>11</v>
      </c>
      <c r="U77" s="49">
        <f t="shared" si="35"/>
        <v>22</v>
      </c>
      <c r="V77" s="49">
        <f t="shared" si="35"/>
        <v>17</v>
      </c>
      <c r="W77" s="56"/>
      <c r="X77" s="56"/>
      <c r="Y77" s="56"/>
      <c r="Z77" s="56"/>
      <c r="AA77" s="56"/>
      <c r="AB77" s="49">
        <f t="shared" si="35"/>
        <v>53</v>
      </c>
      <c r="AC77" s="49">
        <f t="shared" si="35"/>
        <v>124</v>
      </c>
      <c r="AD77" s="49">
        <f t="shared" si="35"/>
        <v>82</v>
      </c>
      <c r="AE77" s="56"/>
      <c r="AF77" s="56"/>
      <c r="AG77" s="56"/>
      <c r="AH77" s="56"/>
      <c r="AI77" s="56"/>
      <c r="AJ77" s="56"/>
      <c r="AK77" s="49">
        <f t="shared" si="35"/>
        <v>0</v>
      </c>
      <c r="AL77" s="96">
        <f t="shared" si="35"/>
        <v>0</v>
      </c>
      <c r="AM77" s="62">
        <f t="shared" si="35"/>
        <v>0</v>
      </c>
      <c r="AN77" s="97"/>
      <c r="AO77" s="49">
        <f t="shared" si="35"/>
        <v>0</v>
      </c>
      <c r="AP77" s="56"/>
      <c r="AQ77" s="56"/>
      <c r="AR77" s="56"/>
      <c r="AS77" s="56"/>
      <c r="AT77" s="56"/>
      <c r="AU77" s="56"/>
      <c r="AV77" s="56"/>
      <c r="AW77" s="49">
        <f t="shared" si="35"/>
        <v>1</v>
      </c>
      <c r="AX77" s="49">
        <f t="shared" si="35"/>
        <v>1</v>
      </c>
      <c r="AY77" s="49">
        <f t="shared" si="35"/>
        <v>1</v>
      </c>
      <c r="AZ77" s="56"/>
      <c r="BA77" s="56"/>
      <c r="BB77" s="56"/>
      <c r="BC77" s="56"/>
      <c r="BD77" s="56"/>
      <c r="BE77" s="49">
        <f t="shared" si="35"/>
        <v>0</v>
      </c>
      <c r="BF77" s="49">
        <f t="shared" si="35"/>
        <v>1</v>
      </c>
      <c r="BG77" s="49">
        <f t="shared" si="35"/>
        <v>0</v>
      </c>
      <c r="BH77" s="56"/>
      <c r="BI77" s="56"/>
      <c r="BJ77" s="56"/>
      <c r="BK77" s="56"/>
      <c r="BL77" s="56"/>
      <c r="BM77" s="49">
        <f t="shared" si="35"/>
        <v>1</v>
      </c>
      <c r="BN77" s="49">
        <f t="shared" si="35"/>
        <v>0</v>
      </c>
      <c r="BO77" s="49">
        <f t="shared" si="35"/>
        <v>0</v>
      </c>
      <c r="BP77" s="56"/>
      <c r="BQ77" s="56"/>
      <c r="BR77" s="56"/>
      <c r="BS77" s="56"/>
      <c r="BT77" s="56"/>
      <c r="BU77" s="56"/>
      <c r="BV77" s="49">
        <f t="shared" ref="BV77:EC77" si="36">SUM(BV15:BV16)</f>
        <v>0</v>
      </c>
      <c r="BW77" s="49">
        <f t="shared" si="36"/>
        <v>0</v>
      </c>
      <c r="BX77" s="49">
        <f t="shared" si="36"/>
        <v>0</v>
      </c>
      <c r="BY77" s="56"/>
      <c r="BZ77" s="56"/>
      <c r="CA77" s="56"/>
      <c r="CB77" s="56"/>
      <c r="CC77" s="56"/>
      <c r="CD77" s="49">
        <f t="shared" si="36"/>
        <v>0</v>
      </c>
      <c r="CE77" s="49">
        <f t="shared" si="36"/>
        <v>0</v>
      </c>
      <c r="CF77" s="49">
        <f t="shared" si="36"/>
        <v>0</v>
      </c>
      <c r="CG77" s="56"/>
      <c r="CH77" s="56"/>
      <c r="CI77" s="56"/>
      <c r="CJ77" s="56"/>
      <c r="CK77" s="56"/>
      <c r="CL77" s="49">
        <f t="shared" si="36"/>
        <v>0</v>
      </c>
      <c r="CM77" s="49">
        <f t="shared" si="36"/>
        <v>0</v>
      </c>
      <c r="CN77" s="49">
        <f t="shared" si="36"/>
        <v>0</v>
      </c>
      <c r="CO77" s="56"/>
      <c r="CP77" s="56"/>
      <c r="CQ77" s="56"/>
      <c r="CR77" s="56"/>
      <c r="CS77" s="56"/>
      <c r="CT77" s="49">
        <f t="shared" si="36"/>
        <v>0</v>
      </c>
      <c r="CU77" s="49">
        <f t="shared" si="36"/>
        <v>0</v>
      </c>
      <c r="CV77" s="49">
        <f t="shared" si="36"/>
        <v>1</v>
      </c>
      <c r="CW77" s="56"/>
      <c r="CX77" s="56"/>
      <c r="CY77" s="56"/>
      <c r="CZ77" s="56"/>
      <c r="DA77" s="56"/>
      <c r="DB77" s="49">
        <f t="shared" si="36"/>
        <v>0</v>
      </c>
      <c r="DC77" s="49">
        <f t="shared" si="36"/>
        <v>0</v>
      </c>
      <c r="DD77" s="49">
        <f t="shared" si="36"/>
        <v>0</v>
      </c>
      <c r="DE77" s="56"/>
      <c r="DF77" s="56"/>
      <c r="DG77" s="56"/>
      <c r="DH77" s="56"/>
      <c r="DI77" s="56"/>
      <c r="DJ77" s="56"/>
      <c r="DK77" s="49">
        <f t="shared" si="36"/>
        <v>0</v>
      </c>
      <c r="DL77" s="49">
        <f t="shared" si="36"/>
        <v>1</v>
      </c>
      <c r="DM77" s="49">
        <f t="shared" si="36"/>
        <v>0</v>
      </c>
      <c r="DN77" s="56"/>
      <c r="DO77" s="56"/>
      <c r="DP77" s="56"/>
      <c r="DQ77" s="56"/>
      <c r="DR77" s="56"/>
      <c r="DS77" s="49">
        <f t="shared" si="36"/>
        <v>0</v>
      </c>
      <c r="DT77" s="49">
        <f t="shared" si="36"/>
        <v>0</v>
      </c>
      <c r="DU77" s="49">
        <f t="shared" si="36"/>
        <v>0</v>
      </c>
      <c r="DV77" s="56"/>
      <c r="DW77" s="56"/>
      <c r="DX77" s="56"/>
      <c r="DY77" s="56"/>
      <c r="DZ77" s="56"/>
      <c r="EA77" s="49">
        <f t="shared" si="36"/>
        <v>1</v>
      </c>
      <c r="EB77" s="49">
        <f t="shared" si="36"/>
        <v>0</v>
      </c>
      <c r="EC77" s="49">
        <f t="shared" si="36"/>
        <v>0</v>
      </c>
      <c r="ED77" s="56"/>
      <c r="EE77" s="56"/>
      <c r="EF77" s="56"/>
      <c r="EG77" s="56"/>
      <c r="EH77" s="56"/>
      <c r="EI77" s="49">
        <f t="shared" ref="EI77:ER77" si="37">SUM(EI15:EI16)</f>
        <v>0</v>
      </c>
      <c r="EJ77" s="49">
        <f t="shared" si="37"/>
        <v>0</v>
      </c>
      <c r="EK77" s="49">
        <f t="shared" si="37"/>
        <v>0</v>
      </c>
      <c r="EL77" s="56"/>
      <c r="EM77" s="56"/>
      <c r="EN77" s="56"/>
      <c r="EO77" s="56"/>
      <c r="EP77" s="56"/>
      <c r="EQ77" s="49">
        <f t="shared" si="37"/>
        <v>2</v>
      </c>
      <c r="ER77" s="49">
        <f t="shared" si="37"/>
        <v>1</v>
      </c>
      <c r="ES77" s="49">
        <f>SUM(ES15:ES16)</f>
        <v>1</v>
      </c>
      <c r="ET77" s="56"/>
      <c r="EU77" s="56"/>
      <c r="EV77" s="56"/>
      <c r="EW77" s="56"/>
      <c r="EX77" s="56"/>
      <c r="EY77" s="43"/>
      <c r="EZ77" s="43"/>
      <c r="FA77" s="43"/>
      <c r="FB77" s="43"/>
      <c r="FC77" s="43"/>
      <c r="FD77" s="43"/>
      <c r="FE77" s="43"/>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4"/>
      <c r="NH77" s="14"/>
      <c r="NI77" s="14"/>
      <c r="NJ77" s="14"/>
      <c r="NK77" s="14"/>
      <c r="NL77" s="14"/>
      <c r="NM77" s="14"/>
      <c r="NN77" s="14"/>
      <c r="NO77" s="14"/>
      <c r="NP77" s="14"/>
      <c r="NQ77" s="14"/>
      <c r="NR77" s="14"/>
      <c r="NS77" s="14"/>
      <c r="NT77" s="14"/>
      <c r="NU77" s="14"/>
      <c r="NV77" s="14"/>
      <c r="NW77" s="14"/>
      <c r="NX77" s="14"/>
      <c r="NY77" s="14"/>
      <c r="NZ77" s="14"/>
      <c r="OA77" s="14"/>
      <c r="OB77" s="14"/>
      <c r="OC77" s="14"/>
      <c r="OD77" s="14"/>
    </row>
    <row r="78" spans="1:394" x14ac:dyDescent="0.25">
      <c r="A78" s="17"/>
      <c r="B78" s="18"/>
      <c r="C78" s="12" t="s">
        <v>183</v>
      </c>
      <c r="D78" s="49">
        <f>D13</f>
        <v>1</v>
      </c>
      <c r="E78" s="49">
        <f t="shared" ref="E78:BO78" si="38">E13</f>
        <v>5</v>
      </c>
      <c r="F78" s="49">
        <f t="shared" si="38"/>
        <v>4</v>
      </c>
      <c r="G78" s="56"/>
      <c r="H78" s="56"/>
      <c r="I78" s="56"/>
      <c r="J78" s="56"/>
      <c r="K78" s="56"/>
      <c r="L78" s="49">
        <f t="shared" si="38"/>
        <v>6</v>
      </c>
      <c r="M78" s="49">
        <f t="shared" si="38"/>
        <v>4</v>
      </c>
      <c r="N78" s="49">
        <f t="shared" si="38"/>
        <v>2</v>
      </c>
      <c r="O78" s="56"/>
      <c r="P78" s="56"/>
      <c r="Q78" s="56"/>
      <c r="R78" s="56"/>
      <c r="S78" s="56"/>
      <c r="T78" s="49">
        <f t="shared" si="38"/>
        <v>3</v>
      </c>
      <c r="U78" s="49">
        <f t="shared" si="38"/>
        <v>6</v>
      </c>
      <c r="V78" s="49">
        <f t="shared" si="38"/>
        <v>20</v>
      </c>
      <c r="W78" s="56"/>
      <c r="X78" s="56"/>
      <c r="Y78" s="56"/>
      <c r="Z78" s="56"/>
      <c r="AA78" s="56"/>
      <c r="AB78" s="49">
        <f t="shared" si="38"/>
        <v>1</v>
      </c>
      <c r="AC78" s="49">
        <f t="shared" si="38"/>
        <v>4</v>
      </c>
      <c r="AD78" s="49">
        <f t="shared" si="38"/>
        <v>2</v>
      </c>
      <c r="AE78" s="56"/>
      <c r="AF78" s="56"/>
      <c r="AG78" s="56"/>
      <c r="AH78" s="56"/>
      <c r="AI78" s="56"/>
      <c r="AJ78" s="56"/>
      <c r="AK78" s="49">
        <f t="shared" si="38"/>
        <v>0</v>
      </c>
      <c r="AL78" s="96">
        <f t="shared" si="38"/>
        <v>0</v>
      </c>
      <c r="AM78" s="62">
        <f t="shared" si="38"/>
        <v>0</v>
      </c>
      <c r="AN78" s="97"/>
      <c r="AO78" s="49">
        <f t="shared" si="38"/>
        <v>0</v>
      </c>
      <c r="AP78" s="56"/>
      <c r="AQ78" s="56"/>
      <c r="AR78" s="56"/>
      <c r="AS78" s="56"/>
      <c r="AT78" s="56"/>
      <c r="AU78" s="56"/>
      <c r="AV78" s="56"/>
      <c r="AW78" s="49">
        <f t="shared" si="38"/>
        <v>0</v>
      </c>
      <c r="AX78" s="49">
        <f t="shared" si="38"/>
        <v>0</v>
      </c>
      <c r="AY78" s="49">
        <f t="shared" si="38"/>
        <v>0</v>
      </c>
      <c r="AZ78" s="56"/>
      <c r="BA78" s="56"/>
      <c r="BB78" s="56"/>
      <c r="BC78" s="56"/>
      <c r="BD78" s="56"/>
      <c r="BE78" s="49">
        <f t="shared" si="38"/>
        <v>1</v>
      </c>
      <c r="BF78" s="49">
        <f t="shared" si="38"/>
        <v>0</v>
      </c>
      <c r="BG78" s="49">
        <f t="shared" si="38"/>
        <v>0</v>
      </c>
      <c r="BH78" s="56"/>
      <c r="BI78" s="56"/>
      <c r="BJ78" s="56"/>
      <c r="BK78" s="56"/>
      <c r="BL78" s="56"/>
      <c r="BM78" s="49">
        <f t="shared" si="38"/>
        <v>1</v>
      </c>
      <c r="BN78" s="49">
        <f t="shared" si="38"/>
        <v>0</v>
      </c>
      <c r="BO78" s="49">
        <f t="shared" si="38"/>
        <v>1</v>
      </c>
      <c r="BP78" s="56"/>
      <c r="BQ78" s="56"/>
      <c r="BR78" s="56"/>
      <c r="BS78" s="56"/>
      <c r="BT78" s="56"/>
      <c r="BU78" s="56"/>
      <c r="BV78" s="49">
        <f t="shared" ref="BV78:EC78" si="39">BV13</f>
        <v>0</v>
      </c>
      <c r="BW78" s="49">
        <f t="shared" si="39"/>
        <v>0</v>
      </c>
      <c r="BX78" s="49">
        <f t="shared" si="39"/>
        <v>1</v>
      </c>
      <c r="BY78" s="56"/>
      <c r="BZ78" s="56"/>
      <c r="CA78" s="56"/>
      <c r="CB78" s="56"/>
      <c r="CC78" s="56"/>
      <c r="CD78" s="49">
        <f t="shared" si="39"/>
        <v>0</v>
      </c>
      <c r="CE78" s="49">
        <f t="shared" si="39"/>
        <v>0</v>
      </c>
      <c r="CF78" s="49">
        <f t="shared" si="39"/>
        <v>0</v>
      </c>
      <c r="CG78" s="56"/>
      <c r="CH78" s="56"/>
      <c r="CI78" s="56"/>
      <c r="CJ78" s="56"/>
      <c r="CK78" s="56"/>
      <c r="CL78" s="49">
        <f t="shared" si="39"/>
        <v>0</v>
      </c>
      <c r="CM78" s="49">
        <f t="shared" si="39"/>
        <v>0</v>
      </c>
      <c r="CN78" s="49">
        <f t="shared" si="39"/>
        <v>0</v>
      </c>
      <c r="CO78" s="56"/>
      <c r="CP78" s="56"/>
      <c r="CQ78" s="56"/>
      <c r="CR78" s="56"/>
      <c r="CS78" s="56"/>
      <c r="CT78" s="49">
        <f t="shared" si="39"/>
        <v>0</v>
      </c>
      <c r="CU78" s="49">
        <f t="shared" si="39"/>
        <v>0</v>
      </c>
      <c r="CV78" s="49">
        <f t="shared" si="39"/>
        <v>0</v>
      </c>
      <c r="CW78" s="56"/>
      <c r="CX78" s="56"/>
      <c r="CY78" s="56"/>
      <c r="CZ78" s="56"/>
      <c r="DA78" s="56"/>
      <c r="DB78" s="49">
        <f t="shared" si="39"/>
        <v>0</v>
      </c>
      <c r="DC78" s="49">
        <f t="shared" si="39"/>
        <v>0</v>
      </c>
      <c r="DD78" s="49">
        <f t="shared" si="39"/>
        <v>0</v>
      </c>
      <c r="DE78" s="56"/>
      <c r="DF78" s="56"/>
      <c r="DG78" s="56"/>
      <c r="DH78" s="56"/>
      <c r="DI78" s="56"/>
      <c r="DJ78" s="56"/>
      <c r="DK78" s="49">
        <f t="shared" si="39"/>
        <v>1</v>
      </c>
      <c r="DL78" s="49">
        <f t="shared" si="39"/>
        <v>0</v>
      </c>
      <c r="DM78" s="49">
        <f t="shared" si="39"/>
        <v>1</v>
      </c>
      <c r="DN78" s="56"/>
      <c r="DO78" s="56"/>
      <c r="DP78" s="56"/>
      <c r="DQ78" s="56"/>
      <c r="DR78" s="56"/>
      <c r="DS78" s="49">
        <f t="shared" si="39"/>
        <v>0</v>
      </c>
      <c r="DT78" s="49">
        <f t="shared" si="39"/>
        <v>0</v>
      </c>
      <c r="DU78" s="49">
        <f t="shared" si="39"/>
        <v>0</v>
      </c>
      <c r="DV78" s="56"/>
      <c r="DW78" s="56"/>
      <c r="DX78" s="56"/>
      <c r="DY78" s="56"/>
      <c r="DZ78" s="56"/>
      <c r="EA78" s="49">
        <f t="shared" si="39"/>
        <v>1</v>
      </c>
      <c r="EB78" s="49">
        <f t="shared" si="39"/>
        <v>0</v>
      </c>
      <c r="EC78" s="49">
        <f t="shared" si="39"/>
        <v>0</v>
      </c>
      <c r="ED78" s="56"/>
      <c r="EE78" s="56"/>
      <c r="EF78" s="56"/>
      <c r="EG78" s="56"/>
      <c r="EH78" s="56"/>
      <c r="EI78" s="49">
        <f t="shared" ref="EI78:ES78" si="40">EI13</f>
        <v>0</v>
      </c>
      <c r="EJ78" s="49">
        <f t="shared" si="40"/>
        <v>0</v>
      </c>
      <c r="EK78" s="49">
        <f t="shared" si="40"/>
        <v>0</v>
      </c>
      <c r="EL78" s="56"/>
      <c r="EM78" s="56"/>
      <c r="EN78" s="56"/>
      <c r="EO78" s="56"/>
      <c r="EP78" s="56"/>
      <c r="EQ78" s="49">
        <f t="shared" si="40"/>
        <v>0</v>
      </c>
      <c r="ER78" s="49">
        <f t="shared" si="40"/>
        <v>1</v>
      </c>
      <c r="ES78" s="49">
        <f t="shared" si="40"/>
        <v>1</v>
      </c>
      <c r="ET78" s="56"/>
      <c r="EU78" s="56"/>
      <c r="EV78" s="56"/>
      <c r="EW78" s="56"/>
      <c r="EX78" s="56"/>
      <c r="EY78" s="43"/>
      <c r="EZ78" s="43"/>
      <c r="FA78" s="43"/>
      <c r="FB78" s="43"/>
      <c r="FC78" s="43"/>
      <c r="FD78" s="43"/>
      <c r="FE78" s="43"/>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c r="ID78" s="14"/>
      <c r="IE78" s="14"/>
      <c r="IF78" s="14"/>
      <c r="IG78" s="14"/>
      <c r="IH78" s="14"/>
      <c r="II78" s="14"/>
      <c r="IJ78" s="14"/>
      <c r="IK78" s="14"/>
      <c r="IL78" s="14"/>
      <c r="IM78" s="14"/>
      <c r="IN78" s="14"/>
      <c r="IO78" s="14"/>
      <c r="IP78" s="14"/>
      <c r="IQ78" s="14"/>
      <c r="IR78" s="14"/>
      <c r="IS78" s="14"/>
      <c r="IT78" s="14"/>
      <c r="IU78" s="14"/>
      <c r="IV78" s="14"/>
      <c r="IW78" s="14"/>
      <c r="IX78" s="14"/>
      <c r="IY78" s="14"/>
      <c r="IZ78" s="14"/>
      <c r="JA78" s="14"/>
      <c r="JB78" s="14"/>
      <c r="JC78" s="14"/>
      <c r="JD78" s="14"/>
      <c r="JE78" s="14"/>
      <c r="JF78" s="14"/>
      <c r="JG78" s="14"/>
      <c r="JH78" s="14"/>
      <c r="JI78" s="14"/>
      <c r="JJ78" s="14"/>
      <c r="JK78" s="14"/>
      <c r="JL78" s="14"/>
      <c r="JM78" s="14"/>
      <c r="JN78" s="14"/>
      <c r="JO78" s="14"/>
      <c r="JP78" s="14"/>
      <c r="JQ78" s="14"/>
      <c r="JR78" s="14"/>
      <c r="JS78" s="14"/>
      <c r="JT78" s="14"/>
      <c r="JU78" s="14"/>
      <c r="JV78" s="14"/>
      <c r="JW78" s="14"/>
      <c r="JX78" s="14"/>
      <c r="JY78" s="14"/>
      <c r="JZ78" s="14"/>
      <c r="KA78" s="14"/>
      <c r="KB78" s="14"/>
      <c r="KC78" s="14"/>
      <c r="KD78" s="14"/>
      <c r="KE78" s="14"/>
      <c r="KF78" s="14"/>
      <c r="KG78" s="14"/>
      <c r="KH78" s="14"/>
      <c r="KI78" s="14"/>
      <c r="KJ78" s="14"/>
      <c r="KK78" s="14"/>
      <c r="KL78" s="14"/>
      <c r="KM78" s="14"/>
      <c r="KN78" s="14"/>
      <c r="KO78" s="14"/>
      <c r="KP78" s="14"/>
      <c r="KQ78" s="14"/>
      <c r="KR78" s="14"/>
      <c r="KS78" s="14"/>
      <c r="KT78" s="14"/>
      <c r="KU78" s="14"/>
      <c r="KV78" s="14"/>
      <c r="KW78" s="14"/>
      <c r="KX78" s="14"/>
      <c r="KY78" s="14"/>
      <c r="KZ78" s="14"/>
      <c r="LA78" s="14"/>
      <c r="LB78" s="14"/>
      <c r="LC78" s="14"/>
      <c r="LD78" s="14"/>
      <c r="LE78" s="14"/>
      <c r="LF78" s="14"/>
      <c r="LG78" s="14"/>
      <c r="LH78" s="14"/>
      <c r="LI78" s="14"/>
      <c r="LJ78" s="14"/>
      <c r="LK78" s="14"/>
      <c r="LL78" s="14"/>
      <c r="LM78" s="14"/>
      <c r="LN78" s="14"/>
      <c r="LO78" s="14"/>
      <c r="LP78" s="14"/>
      <c r="LQ78" s="14"/>
      <c r="LR78" s="14"/>
      <c r="LS78" s="14"/>
      <c r="LT78" s="14"/>
      <c r="LU78" s="14"/>
      <c r="LV78" s="14"/>
      <c r="LW78" s="14"/>
      <c r="LX78" s="14"/>
      <c r="LY78" s="14"/>
      <c r="LZ78" s="14"/>
      <c r="MA78" s="14"/>
      <c r="MB78" s="14"/>
      <c r="MC78" s="14"/>
      <c r="MD78" s="14"/>
      <c r="ME78" s="14"/>
      <c r="MF78" s="14"/>
      <c r="MG78" s="14"/>
      <c r="MH78" s="14"/>
      <c r="MI78" s="14"/>
      <c r="MJ78" s="14"/>
      <c r="MK78" s="14"/>
      <c r="ML78" s="14"/>
      <c r="MM78" s="14"/>
      <c r="MN78" s="14"/>
      <c r="MO78" s="14"/>
      <c r="MP78" s="14"/>
      <c r="MQ78" s="14"/>
      <c r="MR78" s="14"/>
      <c r="MS78" s="14"/>
      <c r="MT78" s="14"/>
      <c r="MU78" s="14"/>
      <c r="MV78" s="14"/>
      <c r="MW78" s="14"/>
      <c r="MX78" s="14"/>
      <c r="MY78" s="14"/>
      <c r="MZ78" s="14"/>
      <c r="NA78" s="14"/>
      <c r="NB78" s="14"/>
      <c r="NC78" s="14"/>
      <c r="ND78" s="14"/>
      <c r="NE78" s="14"/>
      <c r="NF78" s="14"/>
      <c r="NG78" s="14"/>
      <c r="NH78" s="14"/>
      <c r="NI78" s="14"/>
      <c r="NJ78" s="14"/>
      <c r="NK78" s="14"/>
      <c r="NL78" s="14"/>
      <c r="NM78" s="14"/>
      <c r="NN78" s="14"/>
      <c r="NO78" s="14"/>
      <c r="NP78" s="14"/>
      <c r="NQ78" s="14"/>
      <c r="NR78" s="14"/>
      <c r="NS78" s="14"/>
      <c r="NT78" s="14"/>
      <c r="NU78" s="14"/>
      <c r="NV78" s="14"/>
      <c r="NW78" s="14"/>
      <c r="NX78" s="14"/>
      <c r="NY78" s="14"/>
      <c r="NZ78" s="14"/>
      <c r="OA78" s="14"/>
      <c r="OB78" s="14"/>
      <c r="OC78" s="14"/>
      <c r="OD78" s="14"/>
    </row>
    <row r="79" spans="1:394" x14ac:dyDescent="0.25">
      <c r="A79" s="17"/>
      <c r="B79" s="18"/>
      <c r="C79" s="6" t="s">
        <v>39</v>
      </c>
      <c r="D79" s="55">
        <f t="shared" ref="D79:BX79" si="41">SUM(D53:D54)</f>
        <v>8</v>
      </c>
      <c r="E79" s="55">
        <f t="shared" si="41"/>
        <v>10</v>
      </c>
      <c r="F79" s="55">
        <f t="shared" si="41"/>
        <v>9</v>
      </c>
      <c r="G79" s="56"/>
      <c r="H79" s="56"/>
      <c r="I79" s="56"/>
      <c r="J79" s="56"/>
      <c r="K79" s="56"/>
      <c r="L79" s="55">
        <f t="shared" si="41"/>
        <v>3</v>
      </c>
      <c r="M79" s="55">
        <f t="shared" si="41"/>
        <v>2</v>
      </c>
      <c r="N79" s="55">
        <f t="shared" si="41"/>
        <v>1</v>
      </c>
      <c r="O79" s="65"/>
      <c r="P79" s="65"/>
      <c r="Q79" s="56"/>
      <c r="R79" s="56"/>
      <c r="S79" s="56"/>
      <c r="T79" s="55">
        <f t="shared" si="41"/>
        <v>21</v>
      </c>
      <c r="U79" s="55">
        <f t="shared" si="41"/>
        <v>14</v>
      </c>
      <c r="V79" s="55">
        <f t="shared" si="41"/>
        <v>10</v>
      </c>
      <c r="W79" s="56"/>
      <c r="X79" s="56"/>
      <c r="Y79" s="56"/>
      <c r="Z79" s="56"/>
      <c r="AA79" s="56"/>
      <c r="AB79" s="55">
        <f t="shared" si="41"/>
        <v>10</v>
      </c>
      <c r="AC79" s="49">
        <f t="shared" si="41"/>
        <v>23</v>
      </c>
      <c r="AD79" s="49">
        <f t="shared" si="41"/>
        <v>3</v>
      </c>
      <c r="AE79" s="56"/>
      <c r="AF79" s="56"/>
      <c r="AG79" s="56"/>
      <c r="AH79" s="56"/>
      <c r="AI79" s="56"/>
      <c r="AJ79" s="43"/>
      <c r="AK79" s="49">
        <f t="shared" si="41"/>
        <v>2</v>
      </c>
      <c r="AL79" s="96">
        <f t="shared" si="41"/>
        <v>1</v>
      </c>
      <c r="AM79" s="62">
        <f t="shared" si="41"/>
        <v>0</v>
      </c>
      <c r="AN79" s="97"/>
      <c r="AO79" s="49">
        <f t="shared" si="41"/>
        <v>5</v>
      </c>
      <c r="AP79" s="56"/>
      <c r="AQ79" s="56"/>
      <c r="AR79" s="56"/>
      <c r="AS79" s="56"/>
      <c r="AT79" s="56"/>
      <c r="AU79" s="56"/>
      <c r="AV79" s="56"/>
      <c r="AW79" s="49">
        <f t="shared" ref="AW79:AY79" si="42">SUM(AW53:AW54)</f>
        <v>3</v>
      </c>
      <c r="AX79" s="49">
        <f t="shared" si="42"/>
        <v>7</v>
      </c>
      <c r="AY79" s="49">
        <f t="shared" si="42"/>
        <v>2</v>
      </c>
      <c r="AZ79" s="60"/>
      <c r="BA79" s="60"/>
      <c r="BB79" s="60"/>
      <c r="BC79" s="60"/>
      <c r="BD79" s="60"/>
      <c r="BE79" s="49">
        <f t="shared" ref="BE79:BG79" si="43">SUM(BE53:BE54)</f>
        <v>4</v>
      </c>
      <c r="BF79" s="49">
        <f t="shared" si="43"/>
        <v>2</v>
      </c>
      <c r="BG79" s="49">
        <f t="shared" si="43"/>
        <v>6</v>
      </c>
      <c r="BH79" s="56"/>
      <c r="BI79" s="56"/>
      <c r="BJ79" s="56"/>
      <c r="BK79" s="56"/>
      <c r="BL79" s="56"/>
      <c r="BM79" s="49">
        <f t="shared" ref="BM79:BO79" si="44">SUM(BM53:BM54)</f>
        <v>1</v>
      </c>
      <c r="BN79" s="49">
        <f t="shared" si="44"/>
        <v>0</v>
      </c>
      <c r="BO79" s="49">
        <f t="shared" si="44"/>
        <v>0</v>
      </c>
      <c r="BP79" s="56"/>
      <c r="BQ79" s="56"/>
      <c r="BR79" s="56"/>
      <c r="BS79" s="56"/>
      <c r="BT79" s="56"/>
      <c r="BU79" s="43"/>
      <c r="BV79" s="55">
        <f t="shared" si="41"/>
        <v>0</v>
      </c>
      <c r="BW79" s="55">
        <f t="shared" si="41"/>
        <v>1</v>
      </c>
      <c r="BX79" s="55">
        <f t="shared" si="41"/>
        <v>1</v>
      </c>
      <c r="BY79" s="56"/>
      <c r="BZ79" s="56"/>
      <c r="CA79" s="56"/>
      <c r="CB79" s="56"/>
      <c r="CC79" s="56"/>
      <c r="CD79" s="55">
        <f t="shared" ref="CD79:DM79" si="45">SUM(CD53:CD54)</f>
        <v>0</v>
      </c>
      <c r="CE79" s="55">
        <f t="shared" si="45"/>
        <v>0</v>
      </c>
      <c r="CF79" s="55">
        <f t="shared" si="45"/>
        <v>0</v>
      </c>
      <c r="CG79" s="56"/>
      <c r="CH79" s="56"/>
      <c r="CI79" s="56"/>
      <c r="CJ79" s="56"/>
      <c r="CK79" s="56"/>
      <c r="CL79" s="55">
        <f t="shared" si="45"/>
        <v>0</v>
      </c>
      <c r="CM79" s="55">
        <f t="shared" si="45"/>
        <v>0</v>
      </c>
      <c r="CN79" s="55">
        <f t="shared" si="45"/>
        <v>0</v>
      </c>
      <c r="CO79" s="56"/>
      <c r="CP79" s="56"/>
      <c r="CQ79" s="56"/>
      <c r="CR79" s="56"/>
      <c r="CS79" s="56"/>
      <c r="CT79" s="55">
        <f t="shared" si="45"/>
        <v>0</v>
      </c>
      <c r="CU79" s="55">
        <f t="shared" si="45"/>
        <v>0</v>
      </c>
      <c r="CV79" s="55">
        <f t="shared" si="45"/>
        <v>0</v>
      </c>
      <c r="CW79" s="56"/>
      <c r="CX79" s="56"/>
      <c r="CY79" s="56"/>
      <c r="CZ79" s="56"/>
      <c r="DA79" s="56"/>
      <c r="DB79" s="55">
        <f t="shared" si="45"/>
        <v>0</v>
      </c>
      <c r="DC79" s="55">
        <f t="shared" si="45"/>
        <v>0</v>
      </c>
      <c r="DD79" s="55">
        <f t="shared" si="45"/>
        <v>0</v>
      </c>
      <c r="DE79" s="56"/>
      <c r="DF79" s="56"/>
      <c r="DG79" s="56"/>
      <c r="DH79" s="56"/>
      <c r="DI79" s="56"/>
      <c r="DJ79" s="56"/>
      <c r="DK79" s="55">
        <f t="shared" si="45"/>
        <v>7</v>
      </c>
      <c r="DL79" s="55">
        <f t="shared" si="45"/>
        <v>7</v>
      </c>
      <c r="DM79" s="55">
        <f t="shared" si="45"/>
        <v>11</v>
      </c>
      <c r="DN79" s="56"/>
      <c r="DO79" s="56"/>
      <c r="DP79" s="56"/>
      <c r="DQ79" s="56"/>
      <c r="DR79" s="56"/>
      <c r="DS79" s="55">
        <f t="shared" ref="DS79:DU79" si="46">SUM(DS53:DS54)</f>
        <v>2</v>
      </c>
      <c r="DT79" s="55">
        <f t="shared" si="46"/>
        <v>2</v>
      </c>
      <c r="DU79" s="55">
        <f t="shared" si="46"/>
        <v>2</v>
      </c>
      <c r="DV79" s="66"/>
      <c r="DW79" s="68"/>
      <c r="DX79" s="68"/>
      <c r="DY79" s="68"/>
      <c r="DZ79" s="68"/>
      <c r="EA79" s="55">
        <f t="shared" ref="EA79:EC79" si="47">SUM(EA53:EA54)</f>
        <v>4</v>
      </c>
      <c r="EB79" s="55">
        <f t="shared" si="47"/>
        <v>1</v>
      </c>
      <c r="EC79" s="55">
        <f t="shared" si="47"/>
        <v>4</v>
      </c>
      <c r="ED79" s="56"/>
      <c r="EE79" s="56"/>
      <c r="EF79" s="56"/>
      <c r="EG79" s="56"/>
      <c r="EH79" s="56"/>
      <c r="EI79" s="55">
        <f t="shared" ref="EI79:EK79" si="48">SUM(EI53:EI54)</f>
        <v>0</v>
      </c>
      <c r="EJ79" s="55">
        <f t="shared" si="48"/>
        <v>0</v>
      </c>
      <c r="EK79" s="55">
        <f t="shared" si="48"/>
        <v>0</v>
      </c>
      <c r="EL79" s="56"/>
      <c r="EM79" s="56"/>
      <c r="EN79" s="56"/>
      <c r="EO79" s="56"/>
      <c r="EP79" s="56"/>
      <c r="EQ79" s="55">
        <f t="shared" ref="EQ79:ES79" si="49">SUM(EQ53:EQ54)</f>
        <v>0</v>
      </c>
      <c r="ER79" s="55">
        <f t="shared" si="49"/>
        <v>0</v>
      </c>
      <c r="ES79" s="55">
        <f t="shared" si="49"/>
        <v>0</v>
      </c>
      <c r="ET79" s="56"/>
      <c r="EU79" s="56"/>
      <c r="EV79" s="56"/>
      <c r="EW79" s="56"/>
      <c r="EX79" s="56"/>
      <c r="EY79" s="43"/>
      <c r="EZ79" s="43"/>
      <c r="FA79" s="43"/>
      <c r="FB79" s="43"/>
      <c r="FC79" s="43"/>
      <c r="FD79" s="43"/>
      <c r="FE79" s="43"/>
    </row>
    <row r="80" spans="1:394" x14ac:dyDescent="0.25">
      <c r="A80" s="17"/>
      <c r="B80" s="18"/>
      <c r="C80" s="12" t="s">
        <v>40</v>
      </c>
      <c r="D80" s="55">
        <f>SUM(D42:D43)</f>
        <v>175</v>
      </c>
      <c r="E80" s="55">
        <f>SUM(E42:E43)</f>
        <v>57</v>
      </c>
      <c r="F80" s="55">
        <f>SUM(F42:F43)</f>
        <v>134</v>
      </c>
      <c r="G80" s="56"/>
      <c r="H80" s="56"/>
      <c r="I80" s="56"/>
      <c r="J80" s="56"/>
      <c r="K80" s="56"/>
      <c r="L80" s="49">
        <f>SUM(L42:L43)</f>
        <v>46</v>
      </c>
      <c r="M80" s="49">
        <f>SUM(M42:M43)</f>
        <v>24</v>
      </c>
      <c r="N80" s="49">
        <f>SUM(N42:N43)</f>
        <v>21</v>
      </c>
      <c r="O80" s="65"/>
      <c r="P80" s="65"/>
      <c r="Q80" s="56"/>
      <c r="R80" s="56"/>
      <c r="S80" s="56"/>
      <c r="T80" s="55">
        <f>SUM(T42:T43)</f>
        <v>67</v>
      </c>
      <c r="U80" s="55">
        <f>SUM(U42:U43)</f>
        <v>43</v>
      </c>
      <c r="V80" s="55">
        <f>SUM(V42:V43)</f>
        <v>46</v>
      </c>
      <c r="W80" s="56"/>
      <c r="X80" s="56"/>
      <c r="Y80" s="56"/>
      <c r="Z80" s="56"/>
      <c r="AA80" s="56"/>
      <c r="AB80" s="55">
        <f>SUM(AB42:AB43)</f>
        <v>17</v>
      </c>
      <c r="AC80" s="49">
        <f>SUM(AC42:AC43)</f>
        <v>151</v>
      </c>
      <c r="AD80" s="49">
        <f>SUM(AD42:AD43)</f>
        <v>108</v>
      </c>
      <c r="AE80" s="56"/>
      <c r="AF80" s="56"/>
      <c r="AG80" s="56"/>
      <c r="AH80" s="56"/>
      <c r="AI80" s="56"/>
      <c r="AJ80" s="43"/>
      <c r="AK80" s="49">
        <f>SUM(AK42:AK43)</f>
        <v>12</v>
      </c>
      <c r="AL80" s="96">
        <f>SUM(AL42:AL43)</f>
        <v>6</v>
      </c>
      <c r="AM80" s="62">
        <f>SUM(AM42:AM43)</f>
        <v>5</v>
      </c>
      <c r="AN80" s="97"/>
      <c r="AO80" s="49">
        <f>SUM(AO42:AO43)</f>
        <v>2</v>
      </c>
      <c r="AP80" s="56"/>
      <c r="AQ80" s="56"/>
      <c r="AR80" s="56"/>
      <c r="AS80" s="56"/>
      <c r="AT80" s="56"/>
      <c r="AU80" s="56"/>
      <c r="AV80" s="56"/>
      <c r="AW80" s="49">
        <f>SUM(AW42:AW43)</f>
        <v>9</v>
      </c>
      <c r="AX80" s="49">
        <f>SUM(AX42:AX43)</f>
        <v>10</v>
      </c>
      <c r="AY80" s="49">
        <f>SUM(AY42:AY43)</f>
        <v>15</v>
      </c>
      <c r="AZ80" s="60"/>
      <c r="BA80" s="60"/>
      <c r="BB80" s="60"/>
      <c r="BC80" s="60"/>
      <c r="BD80" s="60"/>
      <c r="BE80" s="49">
        <f>SUM(BE42:BE43)</f>
        <v>8</v>
      </c>
      <c r="BF80" s="49">
        <f>SUM(BF42:BF43)</f>
        <v>5</v>
      </c>
      <c r="BG80" s="49">
        <f>SUM(BG42:BG43)</f>
        <v>9</v>
      </c>
      <c r="BH80" s="56"/>
      <c r="BI80" s="56"/>
      <c r="BJ80" s="56"/>
      <c r="BK80" s="56"/>
      <c r="BL80" s="56"/>
      <c r="BM80" s="49">
        <f>SUM(BM42:BM43)</f>
        <v>5</v>
      </c>
      <c r="BN80" s="49">
        <f>SUM(BN42:BN43)</f>
        <v>1</v>
      </c>
      <c r="BO80" s="49">
        <f>SUM(BO42:BO43)</f>
        <v>5</v>
      </c>
      <c r="BP80" s="60"/>
      <c r="BQ80" s="60"/>
      <c r="BR80" s="60"/>
      <c r="BS80" s="60"/>
      <c r="BT80" s="60"/>
      <c r="BU80" s="17"/>
      <c r="BV80" s="55">
        <f>SUM(BV42:BV43)</f>
        <v>0</v>
      </c>
      <c r="BW80" s="55">
        <f>SUM(BW42:BW43)</f>
        <v>0</v>
      </c>
      <c r="BX80" s="55">
        <f>SUM(BX42:BX43)</f>
        <v>0</v>
      </c>
      <c r="BY80" s="56"/>
      <c r="BZ80" s="56"/>
      <c r="CA80" s="56"/>
      <c r="CB80" s="56"/>
      <c r="CC80" s="56"/>
      <c r="CD80" s="55">
        <f>SUM(CD42:CD43)</f>
        <v>0</v>
      </c>
      <c r="CE80" s="55">
        <f>SUM(CE42:CE43)</f>
        <v>0</v>
      </c>
      <c r="CF80" s="55">
        <f>SUM(CF42:CF43)</f>
        <v>0</v>
      </c>
      <c r="CG80" s="56"/>
      <c r="CH80" s="56"/>
      <c r="CI80" s="56"/>
      <c r="CJ80" s="56"/>
      <c r="CK80" s="56"/>
      <c r="CL80" s="55">
        <f>SUM(CL42:CL43)</f>
        <v>0</v>
      </c>
      <c r="CM80" s="55">
        <f>SUM(CM42:CM43)</f>
        <v>0</v>
      </c>
      <c r="CN80" s="55">
        <f>SUM(CN42:CN43)</f>
        <v>0</v>
      </c>
      <c r="CO80" s="56"/>
      <c r="CP80" s="56"/>
      <c r="CQ80" s="56"/>
      <c r="CR80" s="56"/>
      <c r="CS80" s="56"/>
      <c r="CT80" s="55">
        <f>SUM(CT42:CT43)</f>
        <v>0</v>
      </c>
      <c r="CU80" s="55">
        <f>SUM(CU42:CU43)</f>
        <v>0</v>
      </c>
      <c r="CV80" s="55">
        <f>SUM(CV42:CV43)</f>
        <v>0</v>
      </c>
      <c r="CW80" s="56"/>
      <c r="CX80" s="56"/>
      <c r="CY80" s="56"/>
      <c r="CZ80" s="56"/>
      <c r="DA80" s="56"/>
      <c r="DB80" s="55">
        <f>SUM(DB42:DB43)</f>
        <v>0</v>
      </c>
      <c r="DC80" s="55">
        <f>SUM(DC42:DC43)</f>
        <v>0</v>
      </c>
      <c r="DD80" s="55">
        <f>SUM(DD42:DD43)</f>
        <v>0</v>
      </c>
      <c r="DE80" s="56"/>
      <c r="DF80" s="56"/>
      <c r="DG80" s="56"/>
      <c r="DH80" s="56"/>
      <c r="DI80" s="56"/>
      <c r="DJ80" s="56"/>
      <c r="DK80" s="55">
        <f>SUM(DK42:DK43)</f>
        <v>1</v>
      </c>
      <c r="DL80" s="55">
        <f>SUM(DL42:DL43)</f>
        <v>2</v>
      </c>
      <c r="DM80" s="55">
        <f>SUM(DM42:DM43)</f>
        <v>1</v>
      </c>
      <c r="DN80" s="56"/>
      <c r="DO80" s="56"/>
      <c r="DP80" s="56"/>
      <c r="DQ80" s="56"/>
      <c r="DR80" s="56"/>
      <c r="DS80" s="55">
        <f>SUM(DS42:DS43)</f>
        <v>0</v>
      </c>
      <c r="DT80" s="55">
        <f>SUM(DT42:DT43)</f>
        <v>1</v>
      </c>
      <c r="DU80" s="55">
        <f>SUM(DU42:DU43)</f>
        <v>1</v>
      </c>
      <c r="DV80" s="66"/>
      <c r="DW80" s="68"/>
      <c r="DX80" s="68"/>
      <c r="DY80" s="68"/>
      <c r="DZ80" s="68"/>
      <c r="EA80" s="55">
        <f>SUM(EA42:EA43)</f>
        <v>2</v>
      </c>
      <c r="EB80" s="55">
        <f>SUM(EB42:EB43)</f>
        <v>1</v>
      </c>
      <c r="EC80" s="55">
        <f>SUM(EC42:EC43)</f>
        <v>1</v>
      </c>
      <c r="ED80" s="56"/>
      <c r="EE80" s="56"/>
      <c r="EF80" s="56"/>
      <c r="EG80" s="56"/>
      <c r="EH80" s="56"/>
      <c r="EI80" s="55">
        <f>SUM(EI42:EI43)</f>
        <v>0</v>
      </c>
      <c r="EJ80" s="55">
        <f>SUM(EJ42:EJ43)</f>
        <v>0</v>
      </c>
      <c r="EK80" s="55">
        <f>SUM(EK42:EK43)</f>
        <v>1</v>
      </c>
      <c r="EL80" s="56"/>
      <c r="EM80" s="56"/>
      <c r="EN80" s="56"/>
      <c r="EO80" s="56"/>
      <c r="EP80" s="56"/>
      <c r="EQ80" s="55">
        <f>SUM(EQ42:EQ43)</f>
        <v>3</v>
      </c>
      <c r="ER80" s="55">
        <f>SUM(ER42:ER43)</f>
        <v>3</v>
      </c>
      <c r="ES80" s="55">
        <f>SUM(ES42:ES43)</f>
        <v>1</v>
      </c>
      <c r="ET80" s="56"/>
      <c r="EU80" s="56"/>
      <c r="EV80" s="56"/>
      <c r="EW80" s="56"/>
      <c r="EX80" s="56"/>
      <c r="EY80" s="43"/>
      <c r="EZ80" s="43"/>
      <c r="FA80" s="43"/>
      <c r="FB80" s="43"/>
      <c r="FC80" s="43"/>
      <c r="FD80" s="43"/>
      <c r="FE80" s="43"/>
    </row>
    <row r="81" spans="1:161" x14ac:dyDescent="0.25">
      <c r="A81" s="17"/>
      <c r="B81" s="18"/>
      <c r="C81" s="12" t="s">
        <v>41</v>
      </c>
      <c r="D81" s="55">
        <f t="shared" ref="D81:BX81" si="50">SUM(D44:D46)</f>
        <v>8</v>
      </c>
      <c r="E81" s="55">
        <f t="shared" si="50"/>
        <v>16</v>
      </c>
      <c r="F81" s="55">
        <f t="shared" si="50"/>
        <v>24</v>
      </c>
      <c r="G81" s="56"/>
      <c r="H81" s="56"/>
      <c r="I81" s="56"/>
      <c r="J81" s="56"/>
      <c r="K81" s="56"/>
      <c r="L81" s="49">
        <f t="shared" si="50"/>
        <v>1</v>
      </c>
      <c r="M81" s="49">
        <f t="shared" si="50"/>
        <v>0</v>
      </c>
      <c r="N81" s="49">
        <f t="shared" si="50"/>
        <v>0</v>
      </c>
      <c r="O81" s="65"/>
      <c r="P81" s="65"/>
      <c r="Q81" s="56"/>
      <c r="R81" s="56"/>
      <c r="S81" s="56"/>
      <c r="T81" s="55">
        <f t="shared" si="50"/>
        <v>0</v>
      </c>
      <c r="U81" s="55">
        <f t="shared" si="50"/>
        <v>2</v>
      </c>
      <c r="V81" s="55">
        <f t="shared" si="50"/>
        <v>1</v>
      </c>
      <c r="W81" s="56"/>
      <c r="X81" s="56"/>
      <c r="Y81" s="56"/>
      <c r="Z81" s="56"/>
      <c r="AA81" s="56"/>
      <c r="AB81" s="55">
        <f t="shared" si="50"/>
        <v>5</v>
      </c>
      <c r="AC81" s="49">
        <f t="shared" si="50"/>
        <v>3</v>
      </c>
      <c r="AD81" s="49">
        <f t="shared" si="50"/>
        <v>5</v>
      </c>
      <c r="AE81" s="56"/>
      <c r="AF81" s="56"/>
      <c r="AG81" s="56"/>
      <c r="AH81" s="56"/>
      <c r="AI81" s="56"/>
      <c r="AJ81" s="43"/>
      <c r="AK81" s="49">
        <f t="shared" si="50"/>
        <v>36</v>
      </c>
      <c r="AL81" s="96">
        <f t="shared" si="50"/>
        <v>33</v>
      </c>
      <c r="AM81" s="62">
        <f t="shared" si="50"/>
        <v>50</v>
      </c>
      <c r="AN81" s="97"/>
      <c r="AO81" s="49">
        <f t="shared" si="50"/>
        <v>54</v>
      </c>
      <c r="AP81" s="56"/>
      <c r="AQ81" s="56"/>
      <c r="AR81" s="56"/>
      <c r="AS81" s="56"/>
      <c r="AT81" s="56"/>
      <c r="AU81" s="56"/>
      <c r="AV81" s="56"/>
      <c r="AW81" s="49">
        <f t="shared" ref="AW81:AY81" si="51">SUM(AW44:AW46)</f>
        <v>71</v>
      </c>
      <c r="AX81" s="49">
        <f t="shared" si="51"/>
        <v>80</v>
      </c>
      <c r="AY81" s="49">
        <f t="shared" si="51"/>
        <v>113</v>
      </c>
      <c r="AZ81" s="56"/>
      <c r="BA81" s="56"/>
      <c r="BB81" s="56"/>
      <c r="BC81" s="56"/>
      <c r="BD81" s="56"/>
      <c r="BE81" s="49">
        <f t="shared" ref="BE81:BG81" si="52">SUM(BE44:BE46)</f>
        <v>7</v>
      </c>
      <c r="BF81" s="49">
        <f t="shared" si="52"/>
        <v>6</v>
      </c>
      <c r="BG81" s="49">
        <f t="shared" si="52"/>
        <v>2</v>
      </c>
      <c r="BH81" s="56"/>
      <c r="BI81" s="56"/>
      <c r="BJ81" s="56"/>
      <c r="BK81" s="56"/>
      <c r="BL81" s="56"/>
      <c r="BM81" s="49">
        <f t="shared" ref="BM81:BO81" si="53">SUM(BM44:BM46)</f>
        <v>3</v>
      </c>
      <c r="BN81" s="49">
        <f t="shared" si="53"/>
        <v>2</v>
      </c>
      <c r="BO81" s="49">
        <f t="shared" si="53"/>
        <v>1</v>
      </c>
      <c r="BP81" s="56"/>
      <c r="BQ81" s="56"/>
      <c r="BR81" s="56"/>
      <c r="BS81" s="56"/>
      <c r="BT81" s="56"/>
      <c r="BV81" s="55">
        <f t="shared" si="50"/>
        <v>0</v>
      </c>
      <c r="BW81" s="55">
        <f t="shared" si="50"/>
        <v>0</v>
      </c>
      <c r="BX81" s="55">
        <f t="shared" si="50"/>
        <v>0</v>
      </c>
      <c r="BY81" s="56"/>
      <c r="BZ81" s="56"/>
      <c r="CA81" s="56"/>
      <c r="CB81" s="56"/>
      <c r="CC81" s="56"/>
      <c r="CD81" s="55">
        <f t="shared" ref="CD81:CV81" si="54">SUM(CD44:CD46)</f>
        <v>0</v>
      </c>
      <c r="CE81" s="55">
        <f t="shared" si="54"/>
        <v>0</v>
      </c>
      <c r="CF81" s="55">
        <f t="shared" si="54"/>
        <v>0</v>
      </c>
      <c r="CG81" s="56"/>
      <c r="CH81" s="56"/>
      <c r="CI81" s="56"/>
      <c r="CJ81" s="56"/>
      <c r="CK81" s="56"/>
      <c r="CL81" s="55">
        <f t="shared" si="54"/>
        <v>0</v>
      </c>
      <c r="CM81" s="55">
        <f t="shared" si="54"/>
        <v>0</v>
      </c>
      <c r="CN81" s="55">
        <f t="shared" si="54"/>
        <v>0</v>
      </c>
      <c r="CO81" s="56"/>
      <c r="CP81" s="56"/>
      <c r="CQ81" s="56"/>
      <c r="CR81" s="56"/>
      <c r="CS81" s="56"/>
      <c r="CT81" s="55">
        <f t="shared" si="54"/>
        <v>0</v>
      </c>
      <c r="CU81" s="55">
        <f t="shared" si="54"/>
        <v>1</v>
      </c>
      <c r="CV81" s="55">
        <f t="shared" si="54"/>
        <v>0</v>
      </c>
      <c r="CW81" s="56"/>
      <c r="CX81" s="56"/>
      <c r="CY81" s="56"/>
      <c r="CZ81" s="56"/>
      <c r="DA81" s="56"/>
      <c r="DB81" s="55">
        <f>SUM(DB44:DB46)</f>
        <v>0</v>
      </c>
      <c r="DC81" s="55">
        <f>SUM(DC44:DC46)</f>
        <v>0</v>
      </c>
      <c r="DD81" s="55">
        <f>SUM(DD44:DD46)</f>
        <v>0</v>
      </c>
      <c r="DE81" s="56"/>
      <c r="DF81" s="56"/>
      <c r="DG81" s="56"/>
      <c r="DH81" s="56"/>
      <c r="DI81" s="56"/>
      <c r="DJ81" s="56"/>
      <c r="DK81" s="55">
        <f t="shared" ref="DK81:DM81" si="55">SUM(DK44:DK46)</f>
        <v>3</v>
      </c>
      <c r="DL81" s="55">
        <f t="shared" si="55"/>
        <v>0</v>
      </c>
      <c r="DM81" s="55">
        <f t="shared" si="55"/>
        <v>0</v>
      </c>
      <c r="DN81" s="56"/>
      <c r="DO81" s="56"/>
      <c r="DP81" s="56"/>
      <c r="DQ81" s="56"/>
      <c r="DR81" s="56"/>
      <c r="DS81" s="55">
        <f t="shared" ref="DS81:DU81" si="56">SUM(DS44:DS46)</f>
        <v>0</v>
      </c>
      <c r="DT81" s="55">
        <f t="shared" si="56"/>
        <v>0</v>
      </c>
      <c r="DU81" s="55">
        <f t="shared" si="56"/>
        <v>0</v>
      </c>
      <c r="DV81" s="66"/>
      <c r="DW81" s="68"/>
      <c r="DX81" s="68"/>
      <c r="DY81" s="68"/>
      <c r="DZ81" s="68"/>
      <c r="EA81" s="55">
        <f t="shared" ref="EA81:EC81" si="57">SUM(EA44:EA46)</f>
        <v>0</v>
      </c>
      <c r="EB81" s="55">
        <f t="shared" si="57"/>
        <v>1</v>
      </c>
      <c r="EC81" s="55">
        <f t="shared" si="57"/>
        <v>0</v>
      </c>
      <c r="ED81" s="56"/>
      <c r="EE81" s="56"/>
      <c r="EF81" s="56"/>
      <c r="EG81" s="56"/>
      <c r="EH81" s="56"/>
      <c r="EI81" s="55">
        <f t="shared" ref="EI81:EK81" si="58">SUM(EI44:EI46)</f>
        <v>1</v>
      </c>
      <c r="EJ81" s="55">
        <f t="shared" si="58"/>
        <v>2</v>
      </c>
      <c r="EK81" s="55">
        <f t="shared" si="58"/>
        <v>1</v>
      </c>
      <c r="EL81" s="56"/>
      <c r="EM81" s="56"/>
      <c r="EN81" s="56"/>
      <c r="EO81" s="56"/>
      <c r="EP81" s="56"/>
      <c r="EQ81" s="55">
        <f t="shared" ref="EQ81:ES81" si="59">SUM(EQ44:EQ46)</f>
        <v>1</v>
      </c>
      <c r="ER81" s="55">
        <f t="shared" si="59"/>
        <v>0</v>
      </c>
      <c r="ES81" s="55">
        <f t="shared" si="59"/>
        <v>1</v>
      </c>
      <c r="ET81" s="56"/>
      <c r="EU81" s="56"/>
      <c r="EV81" s="56"/>
      <c r="EW81" s="56"/>
      <c r="EX81" s="56"/>
      <c r="EY81" s="43"/>
      <c r="EZ81" s="43"/>
      <c r="FA81" s="43"/>
      <c r="FB81" s="43"/>
      <c r="FC81" s="43"/>
      <c r="FD81" s="43"/>
      <c r="FE81" s="43"/>
    </row>
    <row r="82" spans="1:161" x14ac:dyDescent="0.25">
      <c r="A82" s="17"/>
      <c r="B82" s="18"/>
      <c r="C82" s="12" t="s">
        <v>42</v>
      </c>
      <c r="D82" s="49">
        <f>SUM(D48:D49)</f>
        <v>1</v>
      </c>
      <c r="E82" s="49">
        <f t="shared" ref="E82:BO82" si="60">SUM(E48:E49)</f>
        <v>0</v>
      </c>
      <c r="F82" s="49">
        <f t="shared" si="60"/>
        <v>0</v>
      </c>
      <c r="G82" s="56"/>
      <c r="H82" s="56"/>
      <c r="I82" s="56"/>
      <c r="J82" s="56"/>
      <c r="K82" s="56"/>
      <c r="L82" s="49">
        <f t="shared" si="60"/>
        <v>0</v>
      </c>
      <c r="M82" s="49">
        <f t="shared" si="60"/>
        <v>0</v>
      </c>
      <c r="N82" s="49">
        <f t="shared" si="60"/>
        <v>0</v>
      </c>
      <c r="O82" s="56"/>
      <c r="P82" s="56"/>
      <c r="Q82" s="56"/>
      <c r="R82" s="56"/>
      <c r="S82" s="56"/>
      <c r="T82" s="49">
        <f t="shared" si="60"/>
        <v>6</v>
      </c>
      <c r="U82" s="49">
        <f t="shared" si="60"/>
        <v>12</v>
      </c>
      <c r="V82" s="49">
        <f t="shared" si="60"/>
        <v>3</v>
      </c>
      <c r="W82" s="56"/>
      <c r="X82" s="56"/>
      <c r="Y82" s="56"/>
      <c r="Z82" s="56"/>
      <c r="AA82" s="56"/>
      <c r="AB82" s="49">
        <f t="shared" si="60"/>
        <v>0</v>
      </c>
      <c r="AC82" s="49">
        <f t="shared" si="60"/>
        <v>1</v>
      </c>
      <c r="AD82" s="49">
        <f t="shared" si="60"/>
        <v>2</v>
      </c>
      <c r="AE82" s="56"/>
      <c r="AF82" s="56"/>
      <c r="AG82" s="56"/>
      <c r="AH82" s="56"/>
      <c r="AI82" s="56"/>
      <c r="AJ82" s="56"/>
      <c r="AK82" s="49">
        <f t="shared" si="60"/>
        <v>6</v>
      </c>
      <c r="AL82" s="96">
        <f t="shared" si="60"/>
        <v>5</v>
      </c>
      <c r="AM82" s="62">
        <f t="shared" si="60"/>
        <v>2</v>
      </c>
      <c r="AN82" s="97"/>
      <c r="AO82" s="49">
        <f t="shared" si="60"/>
        <v>2</v>
      </c>
      <c r="AP82" s="56"/>
      <c r="AQ82" s="56"/>
      <c r="AR82" s="56"/>
      <c r="AS82" s="56"/>
      <c r="AT82" s="56"/>
      <c r="AU82" s="56"/>
      <c r="AV82" s="56"/>
      <c r="AW82" s="49">
        <f t="shared" si="60"/>
        <v>4</v>
      </c>
      <c r="AX82" s="49">
        <f t="shared" si="60"/>
        <v>1</v>
      </c>
      <c r="AY82" s="49">
        <f t="shared" si="60"/>
        <v>5</v>
      </c>
      <c r="AZ82" s="56"/>
      <c r="BA82" s="56"/>
      <c r="BB82" s="56"/>
      <c r="BC82" s="56"/>
      <c r="BD82" s="56"/>
      <c r="BE82" s="49">
        <f t="shared" si="60"/>
        <v>3</v>
      </c>
      <c r="BF82" s="49">
        <f t="shared" si="60"/>
        <v>0</v>
      </c>
      <c r="BG82" s="49">
        <f t="shared" si="60"/>
        <v>0</v>
      </c>
      <c r="BH82" s="56"/>
      <c r="BI82" s="56"/>
      <c r="BJ82" s="56"/>
      <c r="BK82" s="56"/>
      <c r="BL82" s="56"/>
      <c r="BM82" s="49">
        <f t="shared" si="60"/>
        <v>0</v>
      </c>
      <c r="BN82" s="49">
        <f t="shared" si="60"/>
        <v>0</v>
      </c>
      <c r="BO82" s="49">
        <f t="shared" si="60"/>
        <v>0</v>
      </c>
      <c r="BP82" s="56"/>
      <c r="BQ82" s="56"/>
      <c r="BR82" s="56"/>
      <c r="BS82" s="56"/>
      <c r="BT82" s="56"/>
      <c r="BU82" s="56"/>
      <c r="BV82" s="49">
        <f t="shared" ref="BV82:EC82" si="61">SUM(BV48:BV49)</f>
        <v>0</v>
      </c>
      <c r="BW82" s="49">
        <f t="shared" si="61"/>
        <v>0</v>
      </c>
      <c r="BX82" s="49">
        <f t="shared" si="61"/>
        <v>0</v>
      </c>
      <c r="BY82" s="56"/>
      <c r="BZ82" s="56"/>
      <c r="CA82" s="56"/>
      <c r="CB82" s="56"/>
      <c r="CC82" s="56"/>
      <c r="CD82" s="49">
        <f t="shared" si="61"/>
        <v>0</v>
      </c>
      <c r="CE82" s="49">
        <f t="shared" si="61"/>
        <v>0</v>
      </c>
      <c r="CF82" s="49">
        <f t="shared" si="61"/>
        <v>0</v>
      </c>
      <c r="CG82" s="56"/>
      <c r="CH82" s="56"/>
      <c r="CI82" s="56"/>
      <c r="CJ82" s="56"/>
      <c r="CK82" s="56"/>
      <c r="CL82" s="49">
        <f t="shared" si="61"/>
        <v>0</v>
      </c>
      <c r="CM82" s="49">
        <f t="shared" si="61"/>
        <v>0</v>
      </c>
      <c r="CN82" s="49">
        <f t="shared" si="61"/>
        <v>0</v>
      </c>
      <c r="CO82" s="56"/>
      <c r="CP82" s="56"/>
      <c r="CQ82" s="56"/>
      <c r="CR82" s="56"/>
      <c r="CS82" s="56"/>
      <c r="CT82" s="49">
        <f t="shared" si="61"/>
        <v>0</v>
      </c>
      <c r="CU82" s="49">
        <f t="shared" si="61"/>
        <v>0</v>
      </c>
      <c r="CV82" s="49">
        <f t="shared" si="61"/>
        <v>0</v>
      </c>
      <c r="CW82" s="56"/>
      <c r="CX82" s="56"/>
      <c r="CY82" s="56"/>
      <c r="CZ82" s="56"/>
      <c r="DA82" s="56"/>
      <c r="DB82" s="49">
        <f t="shared" si="61"/>
        <v>0</v>
      </c>
      <c r="DC82" s="49">
        <f t="shared" si="61"/>
        <v>0</v>
      </c>
      <c r="DD82" s="49">
        <f t="shared" si="61"/>
        <v>0</v>
      </c>
      <c r="DE82" s="56"/>
      <c r="DF82" s="56"/>
      <c r="DG82" s="56"/>
      <c r="DH82" s="56"/>
      <c r="DI82" s="56"/>
      <c r="DJ82" s="56"/>
      <c r="DK82" s="49">
        <f t="shared" si="61"/>
        <v>0</v>
      </c>
      <c r="DL82" s="49">
        <f t="shared" si="61"/>
        <v>0</v>
      </c>
      <c r="DM82" s="49">
        <f t="shared" si="61"/>
        <v>0</v>
      </c>
      <c r="DN82" s="56"/>
      <c r="DO82" s="56"/>
      <c r="DP82" s="56"/>
      <c r="DQ82" s="56"/>
      <c r="DR82" s="56"/>
      <c r="DS82" s="49">
        <f t="shared" si="61"/>
        <v>0</v>
      </c>
      <c r="DT82" s="49">
        <f t="shared" si="61"/>
        <v>0</v>
      </c>
      <c r="DU82" s="49">
        <f t="shared" si="61"/>
        <v>0</v>
      </c>
      <c r="DV82" s="56"/>
      <c r="DW82" s="56"/>
      <c r="DX82" s="56"/>
      <c r="DY82" s="56"/>
      <c r="DZ82" s="56"/>
      <c r="EA82" s="49">
        <f t="shared" si="61"/>
        <v>0</v>
      </c>
      <c r="EB82" s="49">
        <f t="shared" si="61"/>
        <v>0</v>
      </c>
      <c r="EC82" s="49">
        <f t="shared" si="61"/>
        <v>0</v>
      </c>
      <c r="ED82" s="56"/>
      <c r="EE82" s="56"/>
      <c r="EF82" s="56"/>
      <c r="EG82" s="56"/>
      <c r="EH82" s="56"/>
      <c r="EI82" s="49">
        <f t="shared" ref="EI82:ES82" si="62">SUM(EI48:EI49)</f>
        <v>0</v>
      </c>
      <c r="EJ82" s="49">
        <f t="shared" si="62"/>
        <v>0</v>
      </c>
      <c r="EK82" s="49">
        <f t="shared" si="62"/>
        <v>0</v>
      </c>
      <c r="EL82" s="56"/>
      <c r="EM82" s="56"/>
      <c r="EN82" s="56"/>
      <c r="EO82" s="56"/>
      <c r="EP82" s="56"/>
      <c r="EQ82" s="49">
        <f t="shared" si="62"/>
        <v>0</v>
      </c>
      <c r="ER82" s="49">
        <f t="shared" si="62"/>
        <v>0</v>
      </c>
      <c r="ES82" s="49">
        <f t="shared" si="62"/>
        <v>0</v>
      </c>
      <c r="ET82" s="56"/>
      <c r="EU82" s="56"/>
      <c r="EV82" s="56"/>
      <c r="EW82" s="56"/>
      <c r="EX82" s="56"/>
      <c r="EY82" s="43"/>
      <c r="EZ82" s="43"/>
      <c r="FA82" s="43"/>
      <c r="FB82" s="43"/>
      <c r="FC82" s="43"/>
      <c r="FD82" s="17"/>
      <c r="FE82" s="17"/>
    </row>
    <row r="83" spans="1:161" x14ac:dyDescent="0.25">
      <c r="A83" s="43"/>
      <c r="B83" s="44"/>
      <c r="C83" s="44"/>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43"/>
      <c r="AK83" s="56"/>
      <c r="AL83" s="104"/>
      <c r="AM83" s="105"/>
      <c r="AN83" s="10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43"/>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43"/>
      <c r="DK83" s="56"/>
      <c r="DL83" s="56"/>
      <c r="DM83" s="56"/>
      <c r="DN83" s="56"/>
      <c r="DO83" s="56"/>
      <c r="DP83" s="56"/>
      <c r="DQ83" s="56"/>
      <c r="DR83" s="56"/>
      <c r="DS83" s="56"/>
      <c r="DT83" s="56"/>
      <c r="DU83" s="56"/>
      <c r="DV83" s="66"/>
      <c r="DW83" s="68"/>
      <c r="DX83" s="68"/>
      <c r="DY83" s="68"/>
      <c r="DZ83" s="68"/>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43"/>
      <c r="EZ83" s="43"/>
      <c r="FA83" s="43"/>
      <c r="FB83" s="43"/>
      <c r="FC83" s="43"/>
      <c r="FD83" s="43"/>
      <c r="FE83" s="43"/>
    </row>
    <row r="84" spans="1:161" x14ac:dyDescent="0.25">
      <c r="A84" s="43"/>
      <c r="B84" s="44"/>
      <c r="C84" s="44"/>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43"/>
      <c r="AK84" s="56"/>
      <c r="AL84" s="104"/>
      <c r="AM84" s="105"/>
      <c r="AN84" s="10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43"/>
      <c r="BQ84" s="43"/>
      <c r="BR84" s="43"/>
      <c r="BS84" s="43"/>
      <c r="BT84" s="43"/>
      <c r="BU84" s="43"/>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43"/>
      <c r="DK84" s="43"/>
      <c r="DL84" s="43"/>
      <c r="DM84" s="43"/>
      <c r="DN84" s="56"/>
      <c r="DO84" s="56"/>
      <c r="DP84" s="56"/>
      <c r="DQ84" s="56"/>
      <c r="DR84" s="56"/>
      <c r="DS84" s="43"/>
      <c r="DT84" s="43"/>
      <c r="DU84" s="43"/>
      <c r="DV84" s="66"/>
      <c r="DW84" s="68"/>
      <c r="DX84" s="68"/>
      <c r="DY84" s="68"/>
      <c r="DZ84" s="68"/>
      <c r="EA84" s="43"/>
      <c r="EB84" s="43"/>
      <c r="EC84" s="43"/>
      <c r="ED84" s="56"/>
      <c r="EE84" s="56"/>
      <c r="EF84" s="56"/>
      <c r="EG84" s="56"/>
      <c r="EH84" s="56"/>
      <c r="EI84" s="43"/>
      <c r="EJ84" s="43"/>
      <c r="EK84" s="43"/>
      <c r="EL84" s="56"/>
      <c r="EM84" s="56"/>
      <c r="EN84" s="56"/>
      <c r="EO84" s="56"/>
      <c r="EP84" s="56"/>
      <c r="EQ84" s="43"/>
      <c r="ER84" s="43"/>
      <c r="ES84" s="43"/>
      <c r="ET84" s="56"/>
      <c r="EU84" s="56"/>
      <c r="EV84" s="56"/>
      <c r="EW84" s="56"/>
      <c r="EX84" s="56"/>
      <c r="EY84" s="43"/>
      <c r="EZ84" s="43"/>
      <c r="FA84" s="43"/>
      <c r="FB84" s="43"/>
      <c r="FC84" s="43"/>
      <c r="FD84" s="43"/>
      <c r="FE84" s="43"/>
    </row>
    <row r="85" spans="1:161" x14ac:dyDescent="0.2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49"/>
      <c r="AD85" s="49"/>
      <c r="AE85" s="55"/>
      <c r="AF85" s="55"/>
      <c r="AG85" s="55"/>
      <c r="AH85" s="55"/>
      <c r="AI85" s="55"/>
      <c r="AK85" s="55"/>
      <c r="AL85" s="101"/>
      <c r="AM85" s="102"/>
      <c r="AN85" s="103"/>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V85" s="55"/>
      <c r="BW85" s="55"/>
      <c r="BX85" s="55"/>
      <c r="BY85" s="55"/>
      <c r="BZ85" s="55"/>
      <c r="CA85" s="55"/>
      <c r="CB85" s="55"/>
      <c r="CC85" s="55"/>
      <c r="CD85" s="55"/>
      <c r="CE85" s="55"/>
      <c r="CF85" s="55"/>
      <c r="CG85" s="55"/>
      <c r="CH85" s="55"/>
      <c r="CI85" s="55"/>
      <c r="CJ85" s="55"/>
      <c r="CK85" s="55"/>
      <c r="CL85" s="55"/>
      <c r="CM85" s="55"/>
      <c r="CN85" s="55"/>
      <c r="CO85" s="55"/>
      <c r="CP85" s="55"/>
      <c r="CQ85" s="55"/>
      <c r="CR85" s="55"/>
      <c r="CS85" s="55"/>
      <c r="CT85" s="55"/>
      <c r="CU85" s="55"/>
      <c r="CV85" s="55"/>
      <c r="CW85" s="55"/>
      <c r="CX85" s="55"/>
      <c r="CY85" s="55"/>
      <c r="CZ85" s="55"/>
      <c r="DA85" s="55"/>
      <c r="DB85" s="55"/>
      <c r="DC85" s="55"/>
      <c r="DD85" s="55"/>
      <c r="DE85" s="55"/>
      <c r="DF85" s="55"/>
      <c r="DG85" s="55"/>
      <c r="DH85" s="55"/>
      <c r="DI85" s="55"/>
      <c r="DN85" s="55"/>
      <c r="DO85" s="55"/>
      <c r="DP85" s="55"/>
      <c r="DQ85" s="55"/>
      <c r="DR85" s="55"/>
      <c r="DV85" s="66"/>
      <c r="DW85" s="68"/>
      <c r="DX85" s="68"/>
      <c r="DY85" s="68"/>
      <c r="DZ85" s="68"/>
      <c r="ED85" s="55"/>
      <c r="EE85" s="55"/>
      <c r="EF85" s="55"/>
      <c r="EG85" s="55"/>
      <c r="EH85" s="55"/>
      <c r="EL85" s="55"/>
      <c r="EM85" s="55"/>
      <c r="EN85" s="55"/>
      <c r="EO85" s="55"/>
      <c r="EP85" s="55"/>
      <c r="ET85" s="55"/>
      <c r="EU85" s="55"/>
      <c r="EV85" s="55"/>
      <c r="EW85" s="55"/>
      <c r="EX85" s="55"/>
    </row>
    <row r="86" spans="1:161" x14ac:dyDescent="0.2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49"/>
      <c r="AD86" s="49"/>
      <c r="AE86" s="55"/>
      <c r="AF86" s="55"/>
      <c r="AG86" s="55"/>
      <c r="AH86" s="55"/>
      <c r="AI86" s="55"/>
      <c r="AK86" s="55"/>
      <c r="AL86" s="101"/>
      <c r="AM86" s="102"/>
      <c r="AN86" s="103"/>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V86" s="55"/>
      <c r="BW86" s="55"/>
      <c r="BX86" s="55"/>
      <c r="BY86" s="55"/>
      <c r="BZ86" s="55"/>
      <c r="CA86" s="55"/>
      <c r="CB86" s="55"/>
      <c r="CC86" s="55"/>
      <c r="CD86" s="55"/>
      <c r="CE86" s="55"/>
      <c r="CF86" s="55"/>
      <c r="CG86" s="55"/>
      <c r="CH86" s="55"/>
      <c r="CI86" s="55"/>
      <c r="CJ86" s="55"/>
      <c r="CK86" s="55"/>
      <c r="CL86" s="55"/>
      <c r="CM86" s="55"/>
      <c r="CN86" s="55"/>
      <c r="CO86" s="55"/>
      <c r="CP86" s="55"/>
      <c r="CQ86" s="55"/>
      <c r="CR86" s="55"/>
      <c r="CS86" s="55"/>
      <c r="CT86" s="55"/>
      <c r="CU86" s="55"/>
      <c r="CV86" s="55"/>
      <c r="CW86" s="55"/>
      <c r="CX86" s="55"/>
      <c r="CY86" s="55"/>
      <c r="CZ86" s="55"/>
      <c r="DA86" s="55"/>
      <c r="DB86" s="55"/>
      <c r="DC86" s="55"/>
      <c r="DD86" s="55"/>
      <c r="DE86" s="55"/>
      <c r="DF86" s="55"/>
      <c r="DG86" s="55"/>
      <c r="DH86" s="55"/>
      <c r="DI86" s="55"/>
      <c r="DN86" s="55"/>
      <c r="DO86" s="55"/>
      <c r="DP86" s="55"/>
      <c r="DQ86" s="55"/>
      <c r="DR86" s="55"/>
      <c r="DV86" s="66"/>
      <c r="DW86" s="68"/>
      <c r="DX86" s="68"/>
      <c r="DY86" s="68"/>
      <c r="DZ86" s="68"/>
      <c r="ED86" s="55"/>
      <c r="EE86" s="55"/>
      <c r="EF86" s="55"/>
      <c r="EG86" s="55"/>
      <c r="EH86" s="55"/>
      <c r="EL86" s="55"/>
      <c r="EM86" s="55"/>
      <c r="EN86" s="55"/>
      <c r="EO86" s="55"/>
      <c r="EP86" s="55"/>
      <c r="ET86" s="55"/>
      <c r="EU86" s="55"/>
      <c r="EV86" s="55"/>
      <c r="EW86" s="55"/>
      <c r="EX86" s="55"/>
    </row>
    <row r="87" spans="1:161" x14ac:dyDescent="0.2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49"/>
      <c r="AD87" s="49"/>
      <c r="AE87" s="55"/>
      <c r="AF87" s="55"/>
      <c r="AG87" s="55"/>
      <c r="AH87" s="55"/>
      <c r="AI87" s="55"/>
      <c r="AK87" s="55"/>
      <c r="AL87" s="101"/>
      <c r="AM87" s="102"/>
      <c r="AN87" s="103"/>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N87" s="55"/>
      <c r="DO87" s="55"/>
      <c r="DP87" s="55"/>
      <c r="DQ87" s="55"/>
      <c r="DR87" s="55"/>
      <c r="DV87" s="66"/>
      <c r="DW87" s="68"/>
      <c r="DX87" s="68"/>
      <c r="DY87" s="68"/>
      <c r="DZ87" s="68"/>
      <c r="ED87" s="55"/>
      <c r="EE87" s="55"/>
      <c r="EF87" s="55"/>
      <c r="EG87" s="55"/>
      <c r="EH87" s="55"/>
      <c r="EL87" s="55"/>
      <c r="EM87" s="55"/>
      <c r="EN87" s="55"/>
      <c r="EO87" s="55"/>
      <c r="EP87" s="55"/>
      <c r="ET87" s="55"/>
      <c r="EU87" s="55"/>
      <c r="EV87" s="55"/>
      <c r="EW87" s="55"/>
      <c r="EX87" s="55"/>
    </row>
    <row r="88" spans="1:161" x14ac:dyDescent="0.2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49"/>
      <c r="AD88" s="49"/>
      <c r="AE88" s="55"/>
      <c r="AF88" s="55"/>
      <c r="AG88" s="55"/>
      <c r="AH88" s="55"/>
      <c r="AI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N88" s="55"/>
      <c r="DO88" s="55"/>
      <c r="DP88" s="55"/>
      <c r="DQ88" s="55"/>
      <c r="DR88" s="55"/>
      <c r="DV88" s="66"/>
      <c r="DW88" s="68"/>
      <c r="DX88" s="68"/>
      <c r="DY88" s="68"/>
      <c r="DZ88" s="68"/>
      <c r="ED88" s="55"/>
      <c r="EE88" s="55"/>
      <c r="EF88" s="55"/>
      <c r="EG88" s="55"/>
      <c r="EH88" s="55"/>
      <c r="EL88" s="55"/>
      <c r="EM88" s="55"/>
      <c r="EN88" s="55"/>
      <c r="EO88" s="55"/>
      <c r="EP88" s="55"/>
      <c r="ET88" s="55"/>
      <c r="EU88" s="55"/>
      <c r="EV88" s="55"/>
      <c r="EW88" s="55"/>
      <c r="EX88" s="55"/>
    </row>
    <row r="89" spans="1:161" x14ac:dyDescent="0.2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N89" s="55"/>
      <c r="DO89" s="55"/>
      <c r="DP89" s="55"/>
      <c r="DQ89" s="55"/>
      <c r="DR89" s="55"/>
      <c r="DV89" s="70"/>
      <c r="DW89" s="69"/>
      <c r="DX89" s="69"/>
      <c r="DY89" s="69"/>
      <c r="DZ89" s="69"/>
      <c r="ED89" s="55"/>
      <c r="EE89" s="55"/>
      <c r="EF89" s="55"/>
      <c r="EG89" s="55"/>
      <c r="EH89" s="55"/>
      <c r="EL89" s="55"/>
      <c r="EM89" s="55"/>
      <c r="EN89" s="55"/>
      <c r="EO89" s="55"/>
      <c r="EP89" s="55"/>
      <c r="ET89" s="55"/>
      <c r="EU89" s="55"/>
      <c r="EV89" s="55"/>
      <c r="EW89" s="55"/>
      <c r="EX89" s="55"/>
    </row>
    <row r="90" spans="1:161" x14ac:dyDescent="0.2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DV90" s="70"/>
      <c r="DW90" s="70"/>
      <c r="DX90" s="70"/>
      <c r="DY90" s="70"/>
      <c r="DZ90" s="70"/>
    </row>
    <row r="91" spans="1:161" x14ac:dyDescent="0.2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DV91" s="43"/>
      <c r="DW91" s="43"/>
      <c r="DX91" s="43"/>
      <c r="DY91" s="43"/>
      <c r="DZ91" s="43"/>
    </row>
    <row r="92" spans="1:161" x14ac:dyDescent="0.2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DV92" s="43"/>
      <c r="DW92" s="43"/>
      <c r="DX92" s="43"/>
      <c r="DY92" s="43"/>
      <c r="DZ92" s="43"/>
    </row>
  </sheetData>
  <phoneticPr fontId="10" type="noConversion"/>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topLeftCell="A13" workbookViewId="0">
      <selection activeCell="E37" sqref="E14:E37"/>
    </sheetView>
  </sheetViews>
  <sheetFormatPr defaultRowHeight="15" x14ac:dyDescent="0.25"/>
  <sheetData>
    <row r="2" spans="1:5" x14ac:dyDescent="0.25">
      <c r="A2" s="10" t="s">
        <v>90</v>
      </c>
      <c r="B2" s="10" t="s">
        <v>88</v>
      </c>
      <c r="C2" s="10" t="s">
        <v>89</v>
      </c>
    </row>
    <row r="3" spans="1:5" x14ac:dyDescent="0.25">
      <c r="A3" s="26" t="s">
        <v>91</v>
      </c>
      <c r="B3" s="25">
        <v>2.5</v>
      </c>
      <c r="C3" s="16">
        <f>B3*0.2*0.2*3.14</f>
        <v>0.31400000000000006</v>
      </c>
    </row>
    <row r="4" spans="1:5" x14ac:dyDescent="0.25">
      <c r="A4" s="26" t="s">
        <v>92</v>
      </c>
      <c r="B4" s="25">
        <v>2.0333333333333332</v>
      </c>
      <c r="C4" s="16">
        <f t="shared" ref="C4:C37" si="0">B4*0.2*0.2*3.14</f>
        <v>0.25538666666666671</v>
      </c>
    </row>
    <row r="5" spans="1:5" x14ac:dyDescent="0.25">
      <c r="A5" s="27" t="s">
        <v>93</v>
      </c>
      <c r="B5" s="25">
        <v>3.5999999999999996</v>
      </c>
      <c r="C5" s="16">
        <f t="shared" si="0"/>
        <v>0.45216000000000001</v>
      </c>
    </row>
    <row r="6" spans="1:5" x14ac:dyDescent="0.25">
      <c r="A6" s="27" t="s">
        <v>94</v>
      </c>
      <c r="B6" s="25">
        <v>2.5666666666666669</v>
      </c>
      <c r="C6" s="16">
        <f t="shared" si="0"/>
        <v>0.3223733333333334</v>
      </c>
    </row>
    <row r="7" spans="1:5" x14ac:dyDescent="0.25">
      <c r="A7" s="28" t="s">
        <v>95</v>
      </c>
      <c r="B7" s="25">
        <v>2.1333333333333333</v>
      </c>
      <c r="C7" s="16">
        <f t="shared" si="0"/>
        <v>0.26794666666666672</v>
      </c>
    </row>
    <row r="8" spans="1:5" x14ac:dyDescent="0.25">
      <c r="A8" s="28" t="s">
        <v>96</v>
      </c>
      <c r="B8" s="25">
        <v>2.4</v>
      </c>
      <c r="C8" s="16">
        <f t="shared" si="0"/>
        <v>0.30144000000000004</v>
      </c>
    </row>
    <row r="9" spans="1:5" x14ac:dyDescent="0.25">
      <c r="A9" s="28" t="s">
        <v>97</v>
      </c>
      <c r="B9" s="25">
        <v>3.4666666666666668</v>
      </c>
      <c r="C9" s="16">
        <f t="shared" si="0"/>
        <v>0.43541333333333343</v>
      </c>
    </row>
    <row r="10" spans="1:5" x14ac:dyDescent="0.25">
      <c r="A10" s="28" t="s">
        <v>98</v>
      </c>
      <c r="B10" s="25">
        <v>3.7666666666666671</v>
      </c>
      <c r="C10" s="16">
        <f t="shared" si="0"/>
        <v>0.47309333333333348</v>
      </c>
    </row>
    <row r="11" spans="1:5" x14ac:dyDescent="0.25">
      <c r="A11" s="27" t="s">
        <v>99</v>
      </c>
      <c r="B11" s="25">
        <v>2.8333333333333335</v>
      </c>
      <c r="C11" s="16">
        <f>B11*0.2*0.2*3.14</f>
        <v>0.35586666666666678</v>
      </c>
      <c r="D11" s="29"/>
    </row>
    <row r="12" spans="1:5" x14ac:dyDescent="0.25">
      <c r="A12" s="27" t="s">
        <v>100</v>
      </c>
      <c r="B12" s="25">
        <v>2.2000000000000002</v>
      </c>
      <c r="C12" s="16">
        <f>B12*0.2*0.2*3.14</f>
        <v>0.27632000000000007</v>
      </c>
      <c r="D12" s="29"/>
    </row>
    <row r="13" spans="1:5" x14ac:dyDescent="0.25">
      <c r="A13" s="27" t="s">
        <v>101</v>
      </c>
      <c r="B13" s="25">
        <v>3.7333333333333329</v>
      </c>
      <c r="C13" s="16">
        <f t="shared" si="0"/>
        <v>0.46890666666666664</v>
      </c>
      <c r="D13" s="29"/>
    </row>
    <row r="14" spans="1:5" x14ac:dyDescent="0.25">
      <c r="A14" s="27" t="s">
        <v>102</v>
      </c>
      <c r="B14" s="25">
        <v>2.333333333333333</v>
      </c>
      <c r="C14" s="16">
        <f t="shared" si="0"/>
        <v>0.29306666666666664</v>
      </c>
      <c r="D14" s="29"/>
      <c r="E14" s="16">
        <f>AVERAGE(C11:C14)</f>
        <v>0.34854000000000002</v>
      </c>
    </row>
    <row r="15" spans="1:5" x14ac:dyDescent="0.25">
      <c r="A15" s="28" t="s">
        <v>103</v>
      </c>
      <c r="B15">
        <v>2.8</v>
      </c>
      <c r="C15" s="16">
        <f t="shared" si="0"/>
        <v>0.35167999999999999</v>
      </c>
    </row>
    <row r="16" spans="1:5" x14ac:dyDescent="0.25">
      <c r="A16" s="28" t="s">
        <v>104</v>
      </c>
      <c r="B16">
        <v>2.2000000000000002</v>
      </c>
      <c r="C16" s="16">
        <f t="shared" si="0"/>
        <v>0.27632000000000007</v>
      </c>
    </row>
    <row r="17" spans="1:5" x14ac:dyDescent="0.25">
      <c r="A17" s="28" t="s">
        <v>105</v>
      </c>
      <c r="B17">
        <v>3.3</v>
      </c>
      <c r="C17" s="16">
        <f t="shared" si="0"/>
        <v>0.41448000000000002</v>
      </c>
    </row>
    <row r="18" spans="1:5" x14ac:dyDescent="0.25">
      <c r="A18" s="28" t="s">
        <v>106</v>
      </c>
      <c r="B18" s="25">
        <v>3</v>
      </c>
      <c r="C18" s="16">
        <f t="shared" si="0"/>
        <v>0.37680000000000008</v>
      </c>
    </row>
    <row r="19" spans="1:5" x14ac:dyDescent="0.25">
      <c r="A19" s="26" t="s">
        <v>107</v>
      </c>
      <c r="B19" s="25">
        <v>2.4</v>
      </c>
      <c r="C19" s="16">
        <f>B19*0.2*0.2*3.14</f>
        <v>0.30144000000000004</v>
      </c>
      <c r="D19" s="75"/>
    </row>
    <row r="20" spans="1:5" x14ac:dyDescent="0.25">
      <c r="A20" s="26" t="s">
        <v>108</v>
      </c>
      <c r="B20" s="25">
        <v>2.5333333333333332</v>
      </c>
      <c r="C20" s="16">
        <f t="shared" si="0"/>
        <v>0.31818666666666673</v>
      </c>
      <c r="D20" s="75"/>
    </row>
    <row r="21" spans="1:5" x14ac:dyDescent="0.25">
      <c r="A21" s="26" t="s">
        <v>109</v>
      </c>
      <c r="B21" s="25">
        <v>3</v>
      </c>
      <c r="C21" s="16">
        <f t="shared" si="0"/>
        <v>0.37680000000000008</v>
      </c>
      <c r="D21" s="75"/>
    </row>
    <row r="22" spans="1:5" x14ac:dyDescent="0.25">
      <c r="A22" s="26" t="s">
        <v>110</v>
      </c>
      <c r="B22" s="25">
        <v>2.7333333333333329</v>
      </c>
      <c r="C22" s="16">
        <f t="shared" si="0"/>
        <v>0.3433066666666667</v>
      </c>
      <c r="D22" s="75"/>
      <c r="E22" s="16">
        <f>AVERAGE(C19:C22)</f>
        <v>0.33493333333333336</v>
      </c>
    </row>
    <row r="23" spans="1:5" x14ac:dyDescent="0.25">
      <c r="A23" s="28" t="s">
        <v>111</v>
      </c>
      <c r="B23" s="25">
        <v>2.8333333333333335</v>
      </c>
      <c r="C23" s="16">
        <f t="shared" si="0"/>
        <v>0.35586666666666678</v>
      </c>
    </row>
    <row r="24" spans="1:5" x14ac:dyDescent="0.25">
      <c r="A24" s="28" t="s">
        <v>112</v>
      </c>
      <c r="B24" s="25">
        <v>2.4</v>
      </c>
      <c r="C24" s="16">
        <f t="shared" si="0"/>
        <v>0.30144000000000004</v>
      </c>
    </row>
    <row r="25" spans="1:5" x14ac:dyDescent="0.25">
      <c r="A25" s="28" t="s">
        <v>113</v>
      </c>
      <c r="B25" s="25">
        <v>2.7666666666666671</v>
      </c>
      <c r="C25" s="16">
        <f t="shared" si="0"/>
        <v>0.34749333333333343</v>
      </c>
    </row>
    <row r="26" spans="1:5" x14ac:dyDescent="0.25">
      <c r="A26" s="28" t="s">
        <v>114</v>
      </c>
      <c r="B26" s="25">
        <v>2.5666666666666669</v>
      </c>
      <c r="C26" s="16">
        <f t="shared" si="0"/>
        <v>0.3223733333333334</v>
      </c>
    </row>
    <row r="27" spans="1:5" x14ac:dyDescent="0.25">
      <c r="A27" s="28" t="s">
        <v>115</v>
      </c>
      <c r="B27" s="25">
        <v>3.9666666666666663</v>
      </c>
      <c r="C27" s="16">
        <f t="shared" si="0"/>
        <v>0.4982133333333334</v>
      </c>
    </row>
    <row r="28" spans="1:5" x14ac:dyDescent="0.25">
      <c r="A28" s="26" t="s">
        <v>116</v>
      </c>
      <c r="B28" s="25">
        <v>2.5</v>
      </c>
      <c r="C28" s="16">
        <f t="shared" si="0"/>
        <v>0.31400000000000006</v>
      </c>
      <c r="D28" s="29"/>
    </row>
    <row r="29" spans="1:5" x14ac:dyDescent="0.25">
      <c r="A29" s="26" t="s">
        <v>117</v>
      </c>
      <c r="B29" s="25">
        <v>2.4333333333333336</v>
      </c>
      <c r="C29" s="16">
        <f t="shared" si="0"/>
        <v>0.30562666666666677</v>
      </c>
      <c r="D29" s="29"/>
    </row>
    <row r="30" spans="1:5" x14ac:dyDescent="0.25">
      <c r="A30" s="26" t="s">
        <v>118</v>
      </c>
      <c r="B30" s="25">
        <v>2.5666666666666669</v>
      </c>
      <c r="C30" s="16">
        <f t="shared" si="0"/>
        <v>0.3223733333333334</v>
      </c>
      <c r="D30" s="29"/>
    </row>
    <row r="31" spans="1:5" x14ac:dyDescent="0.25">
      <c r="A31" s="26" t="s">
        <v>119</v>
      </c>
      <c r="B31" s="25">
        <v>2.9666666666666668</v>
      </c>
      <c r="C31" s="16">
        <f t="shared" si="0"/>
        <v>0.37261333333333341</v>
      </c>
      <c r="D31" s="29"/>
    </row>
    <row r="32" spans="1:5" x14ac:dyDescent="0.25">
      <c r="A32" s="26" t="s">
        <v>120</v>
      </c>
      <c r="B32" s="25">
        <v>3.9</v>
      </c>
      <c r="C32" s="16">
        <f t="shared" si="0"/>
        <v>0.48984000000000011</v>
      </c>
      <c r="D32" s="29"/>
      <c r="E32" s="16">
        <f>AVERAGE(C28:C32)</f>
        <v>0.36089066666666675</v>
      </c>
    </row>
    <row r="33" spans="1:5" x14ac:dyDescent="0.25">
      <c r="A33" s="28" t="s">
        <v>121</v>
      </c>
      <c r="B33" s="25">
        <v>2.5333333333333332</v>
      </c>
      <c r="C33" s="16">
        <f t="shared" si="0"/>
        <v>0.31818666666666673</v>
      </c>
      <c r="D33" s="75"/>
    </row>
    <row r="34" spans="1:5" x14ac:dyDescent="0.25">
      <c r="A34" s="28" t="s">
        <v>122</v>
      </c>
      <c r="B34" s="25">
        <v>2.1666666666666665</v>
      </c>
      <c r="C34" s="16">
        <f t="shared" si="0"/>
        <v>0.27213333333333334</v>
      </c>
      <c r="D34" s="75"/>
    </row>
    <row r="35" spans="1:5" x14ac:dyDescent="0.25">
      <c r="A35" s="28" t="s">
        <v>123</v>
      </c>
      <c r="B35" s="25">
        <v>2.7333333333333329</v>
      </c>
      <c r="C35" s="16">
        <f t="shared" si="0"/>
        <v>0.3433066666666667</v>
      </c>
      <c r="D35" s="75"/>
    </row>
    <row r="36" spans="1:5" x14ac:dyDescent="0.25">
      <c r="A36" s="28" t="s">
        <v>124</v>
      </c>
      <c r="B36" s="25">
        <v>2.7000000000000006</v>
      </c>
      <c r="C36" s="16">
        <f t="shared" si="0"/>
        <v>0.33912000000000014</v>
      </c>
      <c r="D36" s="75"/>
    </row>
    <row r="37" spans="1:5" x14ac:dyDescent="0.25">
      <c r="A37" s="28" t="s">
        <v>125</v>
      </c>
      <c r="B37" s="25">
        <v>3.6</v>
      </c>
      <c r="C37" s="16">
        <f t="shared" si="0"/>
        <v>0.45216000000000006</v>
      </c>
      <c r="D37" s="75"/>
      <c r="E37" s="16">
        <f>AVERAGE(C33:C37)</f>
        <v>0.34498133333333342</v>
      </c>
    </row>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Taxa</vt:lpstr>
      <vt:lpstr>Vol</vt:lpstr>
    </vt:vector>
  </TitlesOfParts>
  <Company>Acer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Diogo</cp:lastModifiedBy>
  <dcterms:created xsi:type="dcterms:W3CDTF">2015-09-21T15:59:21Z</dcterms:created>
  <dcterms:modified xsi:type="dcterms:W3CDTF">2016-10-29T00:32:34Z</dcterms:modified>
</cp:coreProperties>
</file>